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hbmarroquin\Desktop\MARN 2026\TABLERO RENDICIÓN DE CUENTAS 2026\AGOSTO\FINAL\"/>
    </mc:Choice>
  </mc:AlternateContent>
  <xr:revisionPtr revIDLastSave="0" documentId="13_ncr:1_{A9E931A0-1FDD-4BEA-8A18-838BF1133B57}" xr6:coauthVersionLast="47" xr6:coauthVersionMax="47" xr10:uidLastSave="{00000000-0000-0000-0000-000000000000}"/>
  <bookViews>
    <workbookView xWindow="-120" yWindow="-120" windowWidth="29040" windowHeight="15720" tabRatio="773" xr2:uid="{00000000-000D-0000-FFFF-FFFF00000000}"/>
  </bookViews>
  <sheets>
    <sheet name="TABLERO" sheetId="1" r:id="rId1"/>
  </sheets>
  <definedNames>
    <definedName name="_xlnm.Print_Area" localSheetId="0">TABLERO!$A$1:$P$26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16" i="1" l="1"/>
  <c r="I25" i="1"/>
  <c r="O12" i="1"/>
  <c r="H27" i="1" l="1"/>
  <c r="I26" i="1"/>
  <c r="F27" i="1"/>
  <c r="O18" i="1"/>
  <c r="F12" i="1" l="1"/>
  <c r="I21" i="1" l="1"/>
  <c r="I22" i="1"/>
  <c r="I23" i="1"/>
  <c r="I24" i="1"/>
  <c r="I27" i="1" l="1"/>
</calcChain>
</file>

<file path=xl/sharedStrings.xml><?xml version="1.0" encoding="utf-8"?>
<sst xmlns="http://schemas.openxmlformats.org/spreadsheetml/2006/main" count="71" uniqueCount="70">
  <si>
    <t>TABLERO DE RENDICIÓN DE CUENTAS</t>
  </si>
  <si>
    <t>MINISTERIO DE AMBIENTE Y RECURSOS NATURALES</t>
  </si>
  <si>
    <t>A. AUTORIDADES</t>
  </si>
  <si>
    <t>B.C.D. GESTIÓN DEL PRESUPUESTO</t>
  </si>
  <si>
    <t>E. EJECUCIÓN PRESUPUESTARIA
POR GRUPOS DE GASTO</t>
  </si>
  <si>
    <t>I. EJECUCIÓN PRESUPUESTARIA POR CLASIFICACIÓN GEOGRÁFICA</t>
  </si>
  <si>
    <t>G. SERVICIOS PERSONALES, TÉCNICOS Y PROFESIONALES</t>
  </si>
  <si>
    <t>Ministra de Ambiente y Recursos Naturales</t>
  </si>
  <si>
    <t>Grupo 0: Servicios Profesionales</t>
  </si>
  <si>
    <t>Presupuesto vigente para pago de salarios y honorarios</t>
  </si>
  <si>
    <t>Grupo 1: Servicios No Profesionales</t>
  </si>
  <si>
    <t>Viceministro de Ambiente</t>
  </si>
  <si>
    <t>Licenciado José Rodrígo Rodas</t>
  </si>
  <si>
    <t>Presupuesto ejecutado</t>
  </si>
  <si>
    <t>Grupo 2: Materiales y Suministros</t>
  </si>
  <si>
    <t>Presupuesto ejecutado en pago de salarios y honorarios</t>
  </si>
  <si>
    <t>Grupo 3: Propiedad, Planta, Equipo e Intangibles</t>
  </si>
  <si>
    <t>Viceministro de Cambio Climático y Recursos Naturales</t>
  </si>
  <si>
    <t>Porcentaje de ejecución (%)</t>
  </si>
  <si>
    <t>Grupo 4: Tranferencias corrientes</t>
  </si>
  <si>
    <t>Porcentaje de ejecución en el pago de salarios y honorarios</t>
  </si>
  <si>
    <t>Grupo 9: Asignaciones Globales</t>
  </si>
  <si>
    <t>Total</t>
  </si>
  <si>
    <t xml:space="preserve">Viceministro de Agua </t>
  </si>
  <si>
    <t>F. EJECUCIÓN POR FINALIDADES</t>
  </si>
  <si>
    <t>Personal permanente 011</t>
  </si>
  <si>
    <t>Servicios Públicos Generales</t>
  </si>
  <si>
    <t>Personal temporal 021
Personal temporal 022
Jornales 031</t>
  </si>
  <si>
    <t>Viceministro Administrativo Financiero</t>
  </si>
  <si>
    <t>Protección Ambiental</t>
  </si>
  <si>
    <t>Servicios técnicos o profesionales 029</t>
  </si>
  <si>
    <t>Servicios técnicos o profesionales subgrupo 18</t>
  </si>
  <si>
    <t xml:space="preserve">Total </t>
  </si>
  <si>
    <t>Descripción del programa</t>
  </si>
  <si>
    <t>Presupuesto vigente</t>
  </si>
  <si>
    <t>Presupuesto devengado</t>
  </si>
  <si>
    <t>Procentaje de ejecución</t>
  </si>
  <si>
    <t>H.  PROGRAMAS PRESUPUESTARIOS</t>
  </si>
  <si>
    <t>PROGRAMA 01: ADMINISTRACIÓN INSTITUCIONAL</t>
  </si>
  <si>
    <t xml:space="preserve">Actividades centrales de apoyo, incluyendo la gestión administrativa, planificación, y operaciones que no son parte de programas o subprogramas específicos </t>
  </si>
  <si>
    <t>PROGRAMA 11: GESTIÓN AMBIENTAL CON ÉNFASIS EN CAMBIO CLIMÁTICO</t>
  </si>
  <si>
    <t>Desarrollar y coordinar las actividades nacionales
relacionadas con la elaboración de escenarios socioeconómicos y ambientales, que permita
identificar vulnerabilidades potenciales en el ámbito urbano-marginal, elaboración de guías
para realizar planes locales y nacionales de adaptación al cambio climático.</t>
  </si>
  <si>
    <t>PROGRAMA 12: CONSERVACIÓN Y PROTECCIÓN DE LOS RECURSOS NATURALES Y AMBIENTE</t>
  </si>
  <si>
    <t>PROGRAMA 13: SENSIBILIZACIÓN SOCIO AMBIENTAL Y PARTICIPACIÓN CIUDADANA</t>
  </si>
  <si>
    <t>PROGRAMA 99: APORTES A ORGANISMOS REGIONALES E INTERNACIONALES</t>
  </si>
  <si>
    <t>Facilitar la coordinación de esfuerzos que permitan tratar de manera integrada (intra e interinstitucional) otros temas y aspectos sociales, económicos y ambientales. El manejo de los corredores secos y tierras amenazas con desertificación y susceptibles a sequías, que permitan relacionar el potencial del desarrollo socioeconómico, con el deterioro ambiental.</t>
  </si>
  <si>
    <t>Implementar las estrategias de la educación ambiental en coordinación con el Ministerio de Educación, tiene como actividad principal diseñar mecanismos de implementación de la política nacional de educación ambiental y vigilar
porque se cumpla.</t>
  </si>
  <si>
    <t>Región I Metropolitana</t>
  </si>
  <si>
    <t>Región II Norte</t>
  </si>
  <si>
    <t>Región III Nororiente</t>
  </si>
  <si>
    <t>Región IV Suroriente</t>
  </si>
  <si>
    <t>Región V Central</t>
  </si>
  <si>
    <t>Región VI Suroccidente</t>
  </si>
  <si>
    <t>Región VII Noroccidente</t>
  </si>
  <si>
    <t>Región VIII Petén</t>
  </si>
  <si>
    <t>Presupuesto vigente 2026</t>
  </si>
  <si>
    <t>K. PRINCIPALES AVANCES O LOGROS</t>
  </si>
  <si>
    <t>Grupo 5: Tranferencias de Capital</t>
  </si>
  <si>
    <t>PROGRAMA 15: GESTIÓN INTEGRAL DEL RECURSO HÍDRICO</t>
  </si>
  <si>
    <t>Orientado a cuidar las aguas para la gente y la naturaleza, se concentra en  todas las acciones relacionadas con la protección, monitoreo, conservación y regulación del recurso hídrico.</t>
  </si>
  <si>
    <t>Partida presupuestaria en Guatemala que asigna y transfiere fondos a entidades descentralizadas, autónomas, organismos regionales e internacionales, asociaciones y cooperativas, conforme a la normativa vigente.</t>
  </si>
  <si>
    <t>01 DE ENERO AL 31 DE AGOSTO DE 2026</t>
  </si>
  <si>
    <r>
      <t>Se dio continuidad al proyecto “Reforestación y Restauración de Bosques para la Adaptación al Cambio Climático”, mediante el cual se alcanzó l</t>
    </r>
    <r>
      <rPr>
        <b/>
        <sz val="11"/>
        <color theme="1"/>
        <rFont val="Arial"/>
        <family val="2"/>
      </rPr>
      <t>a reforestación de 72.2 hectáreas</t>
    </r>
    <r>
      <rPr>
        <sz val="11"/>
        <color theme="1"/>
        <rFont val="Arial"/>
        <family val="2"/>
      </rPr>
      <t xml:space="preserve">. Asimismo, se concluyó la </t>
    </r>
    <r>
      <rPr>
        <b/>
        <sz val="11"/>
        <color theme="1"/>
        <rFont val="Arial"/>
        <family val="2"/>
      </rPr>
      <t>elaboración de 82 planes de reforestación</t>
    </r>
    <r>
      <rPr>
        <sz val="11"/>
        <color theme="1"/>
        <rFont val="Arial"/>
        <family val="2"/>
      </rPr>
      <t xml:space="preserve">, en coordinación con municipalidades y comunidades, fortaleciendo los procesos de planificación, coordinación y gestión forestal a nivel local.
A pesar de los retrasos significativos registrados en las actividades de establecimiento de las áreas de reforestación, derivados de los efectos del fenómeno de El Niño, se destaca la producción y gestión de cerca de </t>
    </r>
    <r>
      <rPr>
        <b/>
        <sz val="11"/>
        <color theme="1"/>
        <rFont val="Arial"/>
        <family val="2"/>
      </rPr>
      <t>un millón de plantas</t>
    </r>
    <r>
      <rPr>
        <sz val="11"/>
        <color theme="1"/>
        <rFont val="Arial"/>
        <family val="2"/>
      </rPr>
      <t>, realizada por los asesores del proyecto en coordinación con las Oficinas de Gestión Ambiental de las municipalidades. Esta acción permitió asegurar la disponibilidad oportuna de material vegetativo para las actividades de reforestación, restauración y recuperación de ecosistemas forestales, contribuyendo a fortalecer las capacidades locales de adaptación y resiliencia frente a los efectos del cambio climático.</t>
    </r>
  </si>
  <si>
    <r>
      <t>Durante el período comprendido del 23 de julio al 21 de agosto, se realizaron actividades de monitoreo en</t>
    </r>
    <r>
      <rPr>
        <b/>
        <sz val="11"/>
        <color theme="1"/>
        <rFont val="Arial"/>
        <family val="2"/>
      </rPr>
      <t xml:space="preserve"> 22 puntos ubicados en diferentes municipios del departamento de Guatemala, así como en otros puntos del territorio nacional</t>
    </r>
    <r>
      <rPr>
        <sz val="11"/>
        <color theme="1"/>
        <rFont val="Arial"/>
        <family val="2"/>
      </rPr>
      <t>, con el propósito de continuar la construcción y actualización de líneas base de calidad del agua en diferentes épocas del año. Para ello, se efectuó la medición de parámetros in situ y la toma de muestras para su posterior procesamiento y análisis, en coordinación con el Laboratorio de Calidad del Agua.
Asimismo, se brindó acompañamiento técnico mediante inspecciones y toma de muestras en la cuenca del lago de Atitlán, departamento de Sololá. La información generada a partir de los monitoreos realizados en diferentes períodos y años está siendo utilizada para el cálculo y validación del Índice de Calidad del Agua (ICA) en cuerpos de agua priorizados, como herramienta para fortalecer el seguimiento y evaluación de su estado y apoyar la toma de decisiones para su gestión y protección.</t>
    </r>
  </si>
  <si>
    <r>
      <t xml:space="preserve">La Dirección de Formación y Participación Social (DIFOPAS) y las Delegaciones Departamentales del MARN, promueven procesos de capacitación y concientización ambiental que permitan asumir conductas y obtener habilidades para prevenir problemas ambientales y plantear soluciones.
De enero a agosto realizó </t>
    </r>
    <r>
      <rPr>
        <b/>
        <sz val="11"/>
        <color theme="1"/>
        <rFont val="Arial"/>
        <family val="2"/>
      </rPr>
      <t>35 eventos de Guardianes Ecológicos y 33 cursos de Certificaciones (diplomados)</t>
    </r>
    <r>
      <rPr>
        <sz val="11"/>
        <color theme="1"/>
        <rFont val="Arial"/>
        <family val="2"/>
      </rPr>
      <t xml:space="preserve">. Además, se realizaron </t>
    </r>
    <r>
      <rPr>
        <b/>
        <sz val="11"/>
        <color theme="1"/>
        <rFont val="Arial"/>
        <family val="2"/>
      </rPr>
      <t>89 Capacitaciones (charlas, foros, talleres y conferencias) y 24 Conmemoraciones.</t>
    </r>
    <r>
      <rPr>
        <sz val="11"/>
        <color theme="1"/>
        <rFont val="Arial"/>
        <family val="2"/>
      </rPr>
      <t xml:space="preserve"> 
En el mes de agosto se realizaron</t>
    </r>
    <r>
      <rPr>
        <b/>
        <sz val="11"/>
        <color theme="1"/>
        <rFont val="Arial"/>
        <family val="2"/>
      </rPr>
      <t xml:space="preserve"> 7 eventos de Guardianes Ecológicos y 4 cursos de Certificaciones (diplomados)</t>
    </r>
    <r>
      <rPr>
        <sz val="11"/>
        <color theme="1"/>
        <rFont val="Arial"/>
        <family val="2"/>
      </rPr>
      <t xml:space="preserve">.  También se realizaron </t>
    </r>
    <r>
      <rPr>
        <b/>
        <sz val="11"/>
        <color theme="1"/>
        <rFont val="Arial"/>
        <family val="2"/>
      </rPr>
      <t>16 Capacitaciones (charlas, foros, talleres y conferencias) y 4 Conmemoraciones.</t>
    </r>
  </si>
  <si>
    <r>
      <t xml:space="preserve">Durante el mes de agosto, se fortalecieron las acciones institucionales orientadas a la gestión integral de residuos y desechos sólidos, mediante el acompañamiento técnico y la verificación en campo de los avances de los proyectos ejecutados en el marco de los convenios de subvención económica suscritos entre el MARN, MANCOMOTAGUA y FUNDEMABV. Asimismo, se dio seguimiento a la documentación y a las acciones relacionadas con la disposición final de residuos administrada por AMSA.
De igual manera, se avanzó en la incorporación del componente de residuos al Sistema de Control de Denuncias Ambientales, </t>
    </r>
    <r>
      <rPr>
        <b/>
        <sz val="11"/>
        <color theme="1"/>
        <rFont val="Arial"/>
        <family val="2"/>
      </rPr>
      <t>con el propósito de fortalecer el registro, seguimiento y gestión de las denuncias relacionadas con esta temátic</t>
    </r>
    <r>
      <rPr>
        <sz val="11"/>
        <color theme="1"/>
        <rFont val="Arial"/>
        <family val="2"/>
      </rPr>
      <t xml:space="preserve">a. Adicionalmente, se brindó asistencia técnica para el seguimiento de compromisos y productos de proyectos estratégicos, </t>
    </r>
    <r>
      <rPr>
        <b/>
        <sz val="11"/>
        <color theme="1"/>
        <rFont val="Arial"/>
        <family val="2"/>
      </rPr>
      <t>la actualización de la Boleta Municipal, en coordinación con el INFOM y las unidades técnicas del MARN,</t>
    </r>
    <r>
      <rPr>
        <sz val="11"/>
        <color theme="1"/>
        <rFont val="Arial"/>
        <family val="2"/>
      </rPr>
      <t xml:space="preserve"> así como la revisión de los indicadores utilizados en el Ranking de la Gestión Municipal, contribuyendo al fortalecimiento de los mecanismos de seguimiento y evaluación de la gestión ambiental municipal.</t>
    </r>
  </si>
  <si>
    <r>
      <t xml:space="preserve">De enero a agosto, el Departamento de Denuncias y Patrullas recibió un total de </t>
    </r>
    <r>
      <rPr>
        <b/>
        <sz val="11"/>
        <color theme="1"/>
        <rFont val="Arial"/>
        <family val="2"/>
      </rPr>
      <t>1,663 denuncias ambientales</t>
    </r>
    <r>
      <rPr>
        <sz val="11"/>
        <color theme="1"/>
        <rFont val="Arial"/>
        <family val="2"/>
      </rPr>
      <t xml:space="preserve">. Por su parte, </t>
    </r>
    <r>
      <rPr>
        <b/>
        <sz val="11"/>
        <color theme="1"/>
        <rFont val="Arial"/>
        <family val="2"/>
      </rPr>
      <t xml:space="preserve">el Departamento de Procuración y Notificación notificó 2,152 resoluciones </t>
    </r>
    <r>
      <rPr>
        <sz val="11"/>
        <color theme="1"/>
        <rFont val="Arial"/>
        <family val="2"/>
      </rPr>
      <t xml:space="preserve">correspondientes a expedientes administrativos y gestionó la </t>
    </r>
    <r>
      <rPr>
        <b/>
        <sz val="11"/>
        <color theme="1"/>
        <rFont val="Arial"/>
        <family val="2"/>
      </rPr>
      <t>suscripción de 22 convenios</t>
    </r>
    <r>
      <rPr>
        <sz val="11"/>
        <color theme="1"/>
        <rFont val="Arial"/>
        <family val="2"/>
      </rPr>
      <t xml:space="preserve"> de pago para la cancelación de multas derivadas del incumplimiento de la normativa ambiental. Asimismo, </t>
    </r>
    <r>
      <rPr>
        <b/>
        <sz val="11"/>
        <color theme="1"/>
        <rFont val="Arial"/>
        <family val="2"/>
      </rPr>
      <t>el Departamento de Economía Ambiental elaboró 32 informes técnicos de valoración económica del daño ambiental</t>
    </r>
    <r>
      <rPr>
        <sz val="11"/>
        <color theme="1"/>
        <rFont val="Arial"/>
        <family val="2"/>
      </rPr>
      <t xml:space="preserve">, contribuyendo a la cuantificación de los impactos ocasionados sobre los recursos naturales y el ambiente.
Durante el mes de agosto, el Departamento de Denuncias y Patrullas recibió </t>
    </r>
    <r>
      <rPr>
        <b/>
        <sz val="11"/>
        <color theme="1"/>
        <rFont val="Arial"/>
        <family val="2"/>
      </rPr>
      <t>147 denuncias ambientales</t>
    </r>
    <r>
      <rPr>
        <sz val="11"/>
        <color theme="1"/>
        <rFont val="Arial"/>
        <family val="2"/>
      </rPr>
      <t xml:space="preserve">, mientras que el Departamento de Procuración y Notificación </t>
    </r>
    <r>
      <rPr>
        <b/>
        <sz val="11"/>
        <color theme="1"/>
        <rFont val="Arial"/>
        <family val="2"/>
      </rPr>
      <t>notificó 592 resoluciones</t>
    </r>
    <r>
      <rPr>
        <sz val="11"/>
        <color theme="1"/>
        <rFont val="Arial"/>
        <family val="2"/>
      </rPr>
      <t xml:space="preserve"> dentro de expedientes administrativos y gestionó ningún convenio de pago para la cancelación de multas por incumplimiento de la normativa ambiental. Por su parte, el Departamento de Economía Ambiental no elaboró informes técnicos de valoración económica del daño ambiental durante el mes.</t>
    </r>
  </si>
  <si>
    <t>Doctor Edwin Josué Castellanos López</t>
  </si>
  <si>
    <t>Msc. Jaime Luis Carrera</t>
  </si>
  <si>
    <t>Msc. Jesús Albertico Orrego Góngora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</si>
</sst>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quot;#,##0;[Red]\-&quot;Q&quot;#,##0"/>
    <numFmt numFmtId="7" formatCode="&quot;Q&quot;#,##0.00;\-&quot;Q&quot;#,##0.00"/>
    <numFmt numFmtId="8" formatCode="&quot;Q&quot;#,##0.00;[Red]\-&quot;Q&quot;#,##0.00"/>
    <numFmt numFmtId="44" formatCode="_-&quot;Q&quot;* #,##0.00_-;\-&quot;Q&quot;* #,##0.00_-;_-&quot;Q&quot;* &quot;-&quot;??_-;_-@_-"/>
    <numFmt numFmtId="43" formatCode="_-* #,##0.00_-;\-* #,##0.00_-;_-* &quot;-&quot;??_-;_-@_-"/>
  </numFmts>
  <fonts count="28" x14ac:knownFonts="1">
    <font>
      <sz val="11"/>
      <color theme="1"/>
      <name val="Calibri"/>
      <family val="2"/>
      <scheme val="minor"/>
    </font>
    <font>
      <sz val="11"/>
      <color theme="1"/>
      <name val="Arial"/>
      <family val="2"/>
    </font>
    <font>
      <sz val="10"/>
      <color theme="1"/>
      <name val="Arial"/>
      <family val="2"/>
    </font>
    <font>
      <sz val="9"/>
      <color theme="1"/>
      <name val="Arial"/>
      <family val="2"/>
    </font>
    <font>
      <sz val="12"/>
      <color theme="1"/>
      <name val="Arial"/>
      <family val="2"/>
    </font>
    <font>
      <b/>
      <sz val="20"/>
      <color rgb="FF002060"/>
      <name val="Arial"/>
      <family val="2"/>
    </font>
    <font>
      <b/>
      <sz val="12"/>
      <color theme="0"/>
      <name val="Arial"/>
      <family val="2"/>
    </font>
    <font>
      <sz val="11"/>
      <color theme="1"/>
      <name val="Calibri"/>
      <family val="2"/>
      <scheme val="minor"/>
    </font>
    <font>
      <b/>
      <sz val="12"/>
      <color theme="1"/>
      <name val="Arial"/>
      <family val="2"/>
    </font>
    <font>
      <b/>
      <sz val="18"/>
      <color rgb="FF0070C0"/>
      <name val="Arial"/>
      <family val="2"/>
    </font>
    <font>
      <sz val="10"/>
      <name val="Arial"/>
      <family val="2"/>
    </font>
    <font>
      <sz val="11"/>
      <name val="Calibri"/>
      <family val="2"/>
      <scheme val="minor"/>
    </font>
    <font>
      <sz val="11"/>
      <name val="Arial"/>
      <family val="2"/>
    </font>
    <font>
      <b/>
      <sz val="12"/>
      <color theme="0" tint="-4.9989318521683403E-2"/>
      <name val="Arial"/>
      <family val="2"/>
    </font>
    <font>
      <sz val="12"/>
      <name val="Arial"/>
      <family val="2"/>
    </font>
    <font>
      <b/>
      <sz val="11"/>
      <name val="Arial"/>
      <family val="2"/>
    </font>
    <font>
      <b/>
      <sz val="12"/>
      <name val="Arial"/>
      <family val="2"/>
    </font>
    <font>
      <b/>
      <sz val="16"/>
      <color rgb="FF0070C0"/>
      <name val="Arial"/>
      <family val="2"/>
    </font>
    <font>
      <b/>
      <sz val="12"/>
      <color indexed="8"/>
      <name val="Arial"/>
      <family val="2"/>
    </font>
    <font>
      <b/>
      <sz val="12"/>
      <color rgb="FF001D35"/>
      <name val="Arial"/>
      <family val="2"/>
    </font>
    <font>
      <b/>
      <sz val="11"/>
      <color theme="0"/>
      <name val="Arial"/>
      <family val="2"/>
    </font>
    <font>
      <sz val="12"/>
      <color theme="0"/>
      <name val="Arial"/>
      <family val="2"/>
    </font>
    <font>
      <b/>
      <sz val="14"/>
      <color theme="1"/>
      <name val="Calibri"/>
      <family val="2"/>
      <scheme val="minor"/>
    </font>
    <font>
      <b/>
      <sz val="12"/>
      <color theme="1"/>
      <name val="Calibri"/>
      <family val="2"/>
      <scheme val="minor"/>
    </font>
    <font>
      <b/>
      <sz val="11"/>
      <color rgb="FF000000"/>
      <name val="Arial"/>
      <family val="2"/>
    </font>
    <font>
      <b/>
      <sz val="14"/>
      <color theme="0"/>
      <name val="Arial"/>
      <family val="2"/>
    </font>
    <font>
      <b/>
      <sz val="11"/>
      <color theme="1"/>
      <name val="Arial"/>
      <family val="2"/>
    </font>
    <font>
      <b/>
      <sz val="12"/>
      <color rgb="FFFF0000"/>
      <name val="Arial"/>
      <family val="2"/>
    </font>
  </fonts>
  <fills count="9">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theme="0"/>
        <bgColor indexed="64"/>
      </patternFill>
    </fill>
    <fill>
      <patternFill patternType="solid">
        <fgColor rgb="FF010B4B"/>
        <bgColor indexed="64"/>
      </patternFill>
    </fill>
    <fill>
      <patternFill patternType="solid">
        <fgColor rgb="FF00204B"/>
        <bgColor indexed="64"/>
      </patternFill>
    </fill>
    <fill>
      <patternFill patternType="solid">
        <fgColor theme="8" tint="0.79998168889431442"/>
        <bgColor indexed="64"/>
      </patternFill>
    </fill>
    <fill>
      <patternFill patternType="solid">
        <fgColor theme="8" tint="-0.49998474074526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cellStyleXfs>
  <cellXfs count="125">
    <xf numFmtId="0" fontId="0" fillId="0" borderId="0" xfId="0"/>
    <xf numFmtId="0" fontId="0" fillId="4" borderId="0" xfId="0" applyFill="1"/>
    <xf numFmtId="0" fontId="2" fillId="4" borderId="0" xfId="0" applyFont="1" applyFill="1"/>
    <xf numFmtId="0" fontId="2" fillId="4" borderId="0" xfId="0" applyFont="1" applyFill="1" applyAlignment="1">
      <alignment horizontal="left" vertical="center" wrapText="1"/>
    </xf>
    <xf numFmtId="0" fontId="1" fillId="4" borderId="0" xfId="0" applyFont="1" applyFill="1"/>
    <xf numFmtId="0" fontId="4" fillId="4" borderId="0" xfId="0" applyFont="1" applyFill="1"/>
    <xf numFmtId="0" fontId="3" fillId="4" borderId="0" xfId="0" applyFont="1" applyFill="1" applyAlignment="1">
      <alignment horizontal="center" vertical="top" wrapText="1"/>
    </xf>
    <xf numFmtId="6" fontId="2" fillId="4" borderId="0" xfId="0" applyNumberFormat="1" applyFont="1" applyFill="1" applyAlignment="1">
      <alignment horizontal="center" vertical="center"/>
    </xf>
    <xf numFmtId="7" fontId="0" fillId="4" borderId="0" xfId="0" applyNumberFormat="1" applyFill="1"/>
    <xf numFmtId="0" fontId="10" fillId="4" borderId="0" xfId="0" applyFont="1" applyFill="1"/>
    <xf numFmtId="0" fontId="11" fillId="4" borderId="0" xfId="0" applyFont="1" applyFill="1"/>
    <xf numFmtId="0" fontId="12" fillId="0" borderId="8" xfId="0" applyFont="1" applyBorder="1" applyAlignment="1">
      <alignment horizontal="left" vertical="center" wrapText="1"/>
    </xf>
    <xf numFmtId="0" fontId="12" fillId="0" borderId="4" xfId="0" applyFont="1" applyBorder="1" applyAlignment="1">
      <alignment vertical="center" wrapText="1"/>
    </xf>
    <xf numFmtId="0" fontId="0" fillId="4" borderId="0" xfId="0" applyFill="1" applyAlignment="1">
      <alignment wrapText="1"/>
    </xf>
    <xf numFmtId="7" fontId="16" fillId="4" borderId="1" xfId="1" applyNumberFormat="1" applyFont="1" applyFill="1" applyBorder="1" applyAlignment="1">
      <alignment horizontal="center" vertical="center"/>
    </xf>
    <xf numFmtId="10" fontId="16" fillId="0" borderId="5" xfId="0" applyNumberFormat="1" applyFont="1" applyBorder="1" applyAlignment="1">
      <alignment horizontal="center" vertical="center"/>
    </xf>
    <xf numFmtId="0" fontId="12" fillId="0" borderId="4" xfId="0" applyFont="1" applyBorder="1" applyAlignment="1">
      <alignment horizontal="left" vertical="center" wrapText="1"/>
    </xf>
    <xf numFmtId="0" fontId="11" fillId="4" borderId="0" xfId="0" applyFont="1" applyFill="1" applyAlignment="1">
      <alignment vertical="center"/>
    </xf>
    <xf numFmtId="0" fontId="12" fillId="4" borderId="1" xfId="0" applyFont="1" applyFill="1" applyBorder="1" applyAlignment="1">
      <alignment horizontal="left" vertical="center" wrapText="1"/>
    </xf>
    <xf numFmtId="0" fontId="15" fillId="3" borderId="3" xfId="0" applyFont="1" applyFill="1" applyBorder="1" applyAlignment="1">
      <alignment horizontal="center" vertical="center" wrapText="1"/>
    </xf>
    <xf numFmtId="0" fontId="15" fillId="3" borderId="5" xfId="0" applyFont="1" applyFill="1" applyBorder="1" applyAlignment="1">
      <alignment horizontal="center" vertical="center" wrapText="1"/>
    </xf>
    <xf numFmtId="0" fontId="12" fillId="4" borderId="0" xfId="0" applyFont="1" applyFill="1" applyAlignment="1">
      <alignment vertical="center" wrapText="1"/>
    </xf>
    <xf numFmtId="4" fontId="18" fillId="4" borderId="0" xfId="0" applyNumberFormat="1" applyFont="1" applyFill="1" applyAlignment="1">
      <alignment horizontal="right" vertical="center"/>
    </xf>
    <xf numFmtId="0" fontId="12" fillId="4" borderId="1" xfId="0" applyFont="1" applyFill="1" applyBorder="1" applyAlignment="1">
      <alignment vertical="center" wrapText="1"/>
    </xf>
    <xf numFmtId="0" fontId="12" fillId="0" borderId="1" xfId="0" applyFont="1" applyBorder="1" applyAlignment="1">
      <alignment horizontal="left" vertical="center" wrapText="1"/>
    </xf>
    <xf numFmtId="10" fontId="16" fillId="0" borderId="7" xfId="0" applyNumberFormat="1" applyFont="1" applyBorder="1" applyAlignment="1">
      <alignment horizontal="center" vertical="center"/>
    </xf>
    <xf numFmtId="44" fontId="18" fillId="7" borderId="1" xfId="2" applyFont="1" applyFill="1" applyBorder="1" applyAlignment="1">
      <alignment horizontal="right" vertical="center"/>
    </xf>
    <xf numFmtId="44" fontId="16" fillId="7" borderId="1" xfId="2" applyFont="1" applyFill="1" applyBorder="1" applyAlignment="1">
      <alignment vertical="center"/>
    </xf>
    <xf numFmtId="44" fontId="16" fillId="7" borderId="1" xfId="2" applyFont="1" applyFill="1" applyBorder="1" applyAlignment="1">
      <alignment horizontal="right" vertical="center"/>
    </xf>
    <xf numFmtId="44" fontId="15" fillId="4" borderId="1" xfId="2" applyFont="1" applyFill="1" applyBorder="1" applyAlignment="1">
      <alignment horizontal="center" vertical="center"/>
    </xf>
    <xf numFmtId="44" fontId="15" fillId="0" borderId="1" xfId="2" applyFont="1" applyFill="1" applyBorder="1" applyAlignment="1">
      <alignment horizontal="center" vertical="center"/>
    </xf>
    <xf numFmtId="44" fontId="15" fillId="4" borderId="1" xfId="2" applyFont="1" applyFill="1" applyBorder="1" applyAlignment="1">
      <alignment vertical="center" wrapText="1"/>
    </xf>
    <xf numFmtId="44" fontId="15" fillId="4" borderId="1" xfId="0" applyNumberFormat="1" applyFont="1" applyFill="1" applyBorder="1" applyAlignment="1">
      <alignment vertical="center" wrapText="1"/>
    </xf>
    <xf numFmtId="0" fontId="23" fillId="4" borderId="0" xfId="0" applyFont="1" applyFill="1" applyAlignment="1">
      <alignment vertical="center" wrapText="1"/>
    </xf>
    <xf numFmtId="7" fontId="16" fillId="4" borderId="14" xfId="1" applyNumberFormat="1" applyFont="1" applyFill="1" applyBorder="1" applyAlignment="1">
      <alignment horizontal="center" vertical="center"/>
    </xf>
    <xf numFmtId="0" fontId="15" fillId="3" borderId="7" xfId="0" applyFont="1" applyFill="1" applyBorder="1" applyAlignment="1">
      <alignment horizontal="center" vertical="center" wrapText="1"/>
    </xf>
    <xf numFmtId="10" fontId="16" fillId="0" borderId="30" xfId="0" applyNumberFormat="1" applyFont="1" applyBorder="1" applyAlignment="1">
      <alignment horizontal="center" vertical="center"/>
    </xf>
    <xf numFmtId="7" fontId="8" fillId="4" borderId="29" xfId="0" applyNumberFormat="1" applyFont="1" applyFill="1" applyBorder="1" applyAlignment="1">
      <alignment horizontal="center" vertical="center"/>
    </xf>
    <xf numFmtId="0" fontId="25" fillId="5" borderId="6" xfId="0" applyFont="1" applyFill="1" applyBorder="1" applyAlignment="1">
      <alignment horizontal="center" vertical="center"/>
    </xf>
    <xf numFmtId="0" fontId="25" fillId="5" borderId="3" xfId="0" applyFont="1" applyFill="1" applyBorder="1" applyAlignment="1">
      <alignment horizontal="center" vertical="center" wrapText="1"/>
    </xf>
    <xf numFmtId="0" fontId="8" fillId="4" borderId="18"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29" xfId="0" applyFont="1" applyFill="1" applyBorder="1" applyAlignment="1">
      <alignment horizontal="center" vertical="center"/>
    </xf>
    <xf numFmtId="0" fontId="24" fillId="0" borderId="5" xfId="0" applyFont="1" applyBorder="1" applyAlignment="1">
      <alignment horizontal="center" vertical="center" wrapText="1"/>
    </xf>
    <xf numFmtId="0" fontId="15" fillId="0" borderId="5" xfId="2" applyNumberFormat="1" applyFont="1" applyFill="1" applyBorder="1" applyAlignment="1">
      <alignment horizontal="center" vertical="center"/>
    </xf>
    <xf numFmtId="0" fontId="15" fillId="4" borderId="37" xfId="0" applyFont="1" applyFill="1" applyBorder="1" applyAlignment="1">
      <alignment vertical="center" wrapText="1"/>
    </xf>
    <xf numFmtId="3" fontId="15" fillId="4" borderId="38" xfId="2" applyNumberFormat="1" applyFont="1" applyFill="1" applyBorder="1" applyAlignment="1">
      <alignment horizontal="center" vertical="center"/>
    </xf>
    <xf numFmtId="0" fontId="12" fillId="0" borderId="15" xfId="0" applyFont="1" applyBorder="1" applyAlignment="1">
      <alignment horizontal="justify" vertical="center" wrapText="1"/>
    </xf>
    <xf numFmtId="0" fontId="12" fillId="0" borderId="22" xfId="0" applyFont="1" applyBorder="1" applyAlignment="1">
      <alignment horizontal="justify" vertical="center" wrapText="1"/>
    </xf>
    <xf numFmtId="0" fontId="12" fillId="0" borderId="28" xfId="0" applyFont="1" applyBorder="1" applyAlignment="1">
      <alignment horizontal="justify" vertical="center" wrapText="1"/>
    </xf>
    <xf numFmtId="0" fontId="12" fillId="0" borderId="11" xfId="0" applyFont="1" applyBorder="1" applyAlignment="1">
      <alignment horizontal="justify" vertical="center" wrapText="1"/>
    </xf>
    <xf numFmtId="0" fontId="6" fillId="6" borderId="9" xfId="0" applyFont="1" applyFill="1" applyBorder="1" applyAlignment="1">
      <alignment horizontal="center" vertical="center" wrapText="1"/>
    </xf>
    <xf numFmtId="0" fontId="6" fillId="6" borderId="32" xfId="0" applyFont="1" applyFill="1" applyBorder="1" applyAlignment="1">
      <alignment horizontal="center" vertical="center" wrapText="1"/>
    </xf>
    <xf numFmtId="0" fontId="6" fillId="6" borderId="33" xfId="0" applyFont="1" applyFill="1" applyBorder="1" applyAlignment="1">
      <alignment horizontal="center" vertical="center" wrapText="1"/>
    </xf>
    <xf numFmtId="0" fontId="1" fillId="0" borderId="13" xfId="0" applyFont="1" applyBorder="1" applyAlignment="1">
      <alignment horizontal="justify" vertical="center" wrapText="1"/>
    </xf>
    <xf numFmtId="0" fontId="1" fillId="0" borderId="18" xfId="0" applyFont="1" applyBorder="1" applyAlignment="1">
      <alignment horizontal="justify" vertical="center" wrapText="1"/>
    </xf>
    <xf numFmtId="0" fontId="1" fillId="0" borderId="17" xfId="0" applyFont="1" applyBorder="1" applyAlignment="1">
      <alignment horizontal="justify" vertical="center" wrapText="1"/>
    </xf>
    <xf numFmtId="7" fontId="16" fillId="0" borderId="1" xfId="1" applyNumberFormat="1" applyFont="1" applyBorder="1" applyAlignment="1">
      <alignment horizontal="center" vertical="center"/>
    </xf>
    <xf numFmtId="7" fontId="16" fillId="0" borderId="23" xfId="1" applyNumberFormat="1" applyFont="1" applyBorder="1" applyAlignment="1">
      <alignment horizontal="center" vertical="center"/>
    </xf>
    <xf numFmtId="7" fontId="16" fillId="0" borderId="22" xfId="1" applyNumberFormat="1" applyFont="1" applyBorder="1" applyAlignment="1">
      <alignment horizontal="center" vertical="center"/>
    </xf>
    <xf numFmtId="0" fontId="1" fillId="0" borderId="20" xfId="0" applyFont="1" applyBorder="1" applyAlignment="1">
      <alignment horizontal="justify" vertical="center" wrapText="1"/>
    </xf>
    <xf numFmtId="0" fontId="1" fillId="0" borderId="12" xfId="0" applyFont="1" applyBorder="1" applyAlignment="1">
      <alignment horizontal="justify" vertical="center" wrapText="1"/>
    </xf>
    <xf numFmtId="0" fontId="1" fillId="0" borderId="21" xfId="0" applyFont="1" applyBorder="1" applyAlignment="1">
      <alignment horizontal="justify" vertical="center" wrapText="1"/>
    </xf>
    <xf numFmtId="0" fontId="1" fillId="4" borderId="13" xfId="0" applyFont="1" applyFill="1" applyBorder="1" applyAlignment="1">
      <alignment horizontal="justify" vertical="center" wrapText="1"/>
    </xf>
    <xf numFmtId="0" fontId="1" fillId="4" borderId="18" xfId="0" applyFont="1" applyFill="1" applyBorder="1" applyAlignment="1">
      <alignment horizontal="justify" vertical="center" wrapText="1"/>
    </xf>
    <xf numFmtId="0" fontId="1" fillId="4" borderId="17" xfId="0" applyFont="1" applyFill="1" applyBorder="1" applyAlignment="1">
      <alignment horizontal="justify" vertical="center" wrapText="1"/>
    </xf>
    <xf numFmtId="0" fontId="12" fillId="0" borderId="16" xfId="0" applyFont="1" applyBorder="1" applyAlignment="1">
      <alignment horizontal="justify" vertical="center" wrapText="1"/>
    </xf>
    <xf numFmtId="7" fontId="16" fillId="0" borderId="31" xfId="1" applyNumberFormat="1" applyFont="1" applyBorder="1" applyAlignment="1">
      <alignment horizontal="center" vertical="center"/>
    </xf>
    <xf numFmtId="7" fontId="16" fillId="0" borderId="11" xfId="1" applyNumberFormat="1" applyFont="1" applyBorder="1" applyAlignment="1">
      <alignment horizontal="center" vertical="center"/>
    </xf>
    <xf numFmtId="8" fontId="2" fillId="4" borderId="0" xfId="0" applyNumberFormat="1" applyFont="1" applyFill="1" applyAlignment="1">
      <alignment horizontal="center" vertical="center"/>
    </xf>
    <xf numFmtId="0" fontId="2" fillId="4" borderId="0" xfId="0" applyFont="1" applyFill="1" applyAlignment="1">
      <alignment horizontal="center" vertical="center"/>
    </xf>
    <xf numFmtId="0" fontId="25" fillId="2" borderId="9" xfId="0" applyFont="1" applyFill="1" applyBorder="1" applyAlignment="1">
      <alignment horizontal="center" vertical="center" wrapText="1"/>
    </xf>
    <xf numFmtId="0" fontId="25" fillId="2" borderId="24" xfId="0" applyFont="1" applyFill="1" applyBorder="1" applyAlignment="1">
      <alignment horizontal="center" vertical="center" wrapText="1"/>
    </xf>
    <xf numFmtId="0" fontId="25" fillId="2" borderId="25" xfId="0" applyFont="1" applyFill="1" applyBorder="1" applyAlignment="1">
      <alignment horizontal="center" vertical="center" wrapText="1"/>
    </xf>
    <xf numFmtId="0" fontId="25" fillId="2" borderId="26" xfId="0" applyFont="1" applyFill="1" applyBorder="1" applyAlignment="1">
      <alignment horizontal="center" vertical="center" wrapText="1"/>
    </xf>
    <xf numFmtId="0" fontId="25" fillId="2" borderId="27" xfId="0" applyFont="1" applyFill="1" applyBorder="1" applyAlignment="1">
      <alignment horizontal="center" vertical="center" wrapText="1"/>
    </xf>
    <xf numFmtId="0" fontId="12" fillId="4" borderId="0" xfId="0" applyFont="1" applyFill="1" applyAlignment="1">
      <alignment horizontal="center" vertical="center" wrapText="1"/>
    </xf>
    <xf numFmtId="0" fontId="2" fillId="4" borderId="0" xfId="0" applyFont="1" applyFill="1" applyAlignment="1">
      <alignment horizontal="left" vertical="center" wrapText="1"/>
    </xf>
    <xf numFmtId="0" fontId="22" fillId="4" borderId="0" xfId="0" applyFont="1" applyFill="1" applyAlignment="1">
      <alignment horizontal="center" vertical="center" wrapText="1"/>
    </xf>
    <xf numFmtId="0" fontId="12" fillId="4" borderId="15" xfId="0" applyFont="1" applyFill="1" applyBorder="1" applyAlignment="1">
      <alignment horizontal="center" vertical="center" wrapText="1"/>
    </xf>
    <xf numFmtId="0" fontId="12" fillId="4" borderId="12" xfId="0"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2" fontId="15" fillId="3" borderId="5" xfId="3" applyNumberFormat="1" applyFont="1" applyFill="1" applyBorder="1" applyAlignment="1">
      <alignment horizontal="center" vertical="center"/>
    </xf>
    <xf numFmtId="44" fontId="15" fillId="3" borderId="3" xfId="2" applyFont="1" applyFill="1" applyBorder="1" applyAlignment="1">
      <alignment horizontal="center" vertical="center"/>
    </xf>
    <xf numFmtId="44" fontId="15" fillId="3" borderId="5" xfId="2" applyFont="1" applyFill="1" applyBorder="1" applyAlignment="1">
      <alignment horizontal="center" vertical="center"/>
    </xf>
    <xf numFmtId="0" fontId="13" fillId="6" borderId="2" xfId="0" applyFont="1" applyFill="1" applyBorder="1" applyAlignment="1">
      <alignment horizontal="center" vertical="center"/>
    </xf>
    <xf numFmtId="0" fontId="13" fillId="6" borderId="3" xfId="0" applyFont="1" applyFill="1" applyBorder="1" applyAlignment="1">
      <alignment horizontal="center" vertical="center"/>
    </xf>
    <xf numFmtId="0" fontId="13" fillId="6" borderId="9" xfId="0" applyFont="1" applyFill="1" applyBorder="1" applyAlignment="1">
      <alignment horizontal="center" vertical="center"/>
    </xf>
    <xf numFmtId="0" fontId="13" fillId="6" borderId="10" xfId="0" applyFont="1" applyFill="1" applyBorder="1" applyAlignment="1">
      <alignment horizontal="center" vertical="center"/>
    </xf>
    <xf numFmtId="0" fontId="13" fillId="6" borderId="2" xfId="0" applyFont="1" applyFill="1" applyBorder="1" applyAlignment="1">
      <alignment horizontal="center" vertical="center" wrapText="1"/>
    </xf>
    <xf numFmtId="0" fontId="5" fillId="4" borderId="0" xfId="0" applyFont="1" applyFill="1" applyAlignment="1">
      <alignment horizontal="center"/>
    </xf>
    <xf numFmtId="17" fontId="17" fillId="4" borderId="0" xfId="0" applyNumberFormat="1" applyFont="1" applyFill="1" applyAlignment="1">
      <alignment horizontal="center"/>
    </xf>
    <xf numFmtId="0" fontId="17" fillId="4" borderId="0" xfId="0" applyFont="1" applyFill="1" applyAlignment="1">
      <alignment horizontal="center"/>
    </xf>
    <xf numFmtId="0" fontId="9" fillId="4" borderId="0" xfId="0" applyFont="1" applyFill="1" applyAlignment="1">
      <alignment horizontal="center"/>
    </xf>
    <xf numFmtId="0" fontId="13" fillId="6" borderId="1" xfId="0" applyFont="1" applyFill="1" applyBorder="1" applyAlignment="1">
      <alignment horizontal="center" vertical="center" wrapText="1"/>
    </xf>
    <xf numFmtId="0" fontId="13" fillId="6" borderId="9" xfId="0" applyFont="1" applyFill="1" applyBorder="1" applyAlignment="1">
      <alignment horizontal="center" vertical="center" wrapText="1"/>
    </xf>
    <xf numFmtId="0" fontId="13" fillId="6" borderId="10" xfId="0" applyFont="1" applyFill="1" applyBorder="1" applyAlignment="1">
      <alignment horizontal="center" vertical="center" wrapText="1"/>
    </xf>
    <xf numFmtId="0" fontId="14" fillId="0" borderId="14" xfId="0" applyFont="1" applyBorder="1" applyAlignment="1">
      <alignment horizontal="center" vertical="center" wrapText="1"/>
    </xf>
    <xf numFmtId="0" fontId="14" fillId="0" borderId="19" xfId="0" applyFont="1" applyBorder="1" applyAlignment="1">
      <alignment horizontal="center" vertical="center" wrapText="1"/>
    </xf>
    <xf numFmtId="0" fontId="16" fillId="7" borderId="14" xfId="0" applyFont="1" applyFill="1" applyBorder="1" applyAlignment="1">
      <alignment horizontal="center" vertical="center" wrapText="1"/>
    </xf>
    <xf numFmtId="0" fontId="16" fillId="7" borderId="19" xfId="0" applyFont="1" applyFill="1" applyBorder="1" applyAlignment="1">
      <alignment horizontal="center" vertical="center" wrapText="1"/>
    </xf>
    <xf numFmtId="0" fontId="14" fillId="0" borderId="1" xfId="0" applyFont="1" applyBorder="1" applyAlignment="1">
      <alignment horizontal="left" vertical="center" wrapText="1"/>
    </xf>
    <xf numFmtId="10" fontId="16" fillId="3" borderId="1" xfId="3" applyNumberFormat="1" applyFont="1" applyFill="1" applyBorder="1" applyAlignment="1">
      <alignment horizontal="center" vertical="center"/>
    </xf>
    <xf numFmtId="0" fontId="14" fillId="0" borderId="1" xfId="0" applyFont="1" applyBorder="1" applyAlignment="1">
      <alignment horizontal="center" vertical="center" wrapText="1"/>
    </xf>
    <xf numFmtId="0" fontId="16" fillId="7" borderId="1" xfId="0" applyFont="1" applyFill="1" applyBorder="1" applyAlignment="1">
      <alignment horizontal="center" vertical="center" wrapText="1"/>
    </xf>
    <xf numFmtId="0" fontId="19" fillId="7" borderId="14" xfId="0" applyFont="1" applyFill="1" applyBorder="1" applyAlignment="1">
      <alignment horizontal="center" vertical="center" wrapText="1"/>
    </xf>
    <xf numFmtId="0" fontId="19" fillId="7" borderId="19" xfId="0" applyFont="1" applyFill="1" applyBorder="1" applyAlignment="1">
      <alignment horizontal="center" vertical="center" wrapText="1"/>
    </xf>
    <xf numFmtId="44" fontId="16" fillId="3" borderId="1" xfId="2" applyFont="1" applyFill="1" applyBorder="1" applyAlignment="1">
      <alignment horizontal="center" vertical="center"/>
    </xf>
    <xf numFmtId="0" fontId="1" fillId="4" borderId="20" xfId="0" applyFont="1" applyFill="1" applyBorder="1" applyAlignment="1">
      <alignment horizontal="justify" vertical="center" wrapText="1"/>
    </xf>
    <xf numFmtId="0" fontId="1" fillId="4" borderId="12" xfId="0" applyFont="1" applyFill="1" applyBorder="1" applyAlignment="1">
      <alignment horizontal="justify" vertical="center" wrapText="1"/>
    </xf>
    <xf numFmtId="0" fontId="1" fillId="4" borderId="21" xfId="0" applyFont="1" applyFill="1" applyBorder="1" applyAlignment="1">
      <alignment horizontal="justify" vertical="center" wrapText="1"/>
    </xf>
    <xf numFmtId="0" fontId="20" fillId="8" borderId="16" xfId="0" applyFont="1" applyFill="1" applyBorder="1" applyAlignment="1">
      <alignment horizontal="center" vertical="center" wrapText="1"/>
    </xf>
    <xf numFmtId="0" fontId="20" fillId="8" borderId="11" xfId="0" applyFont="1" applyFill="1" applyBorder="1" applyAlignment="1">
      <alignment horizontal="center" vertical="center" wrapText="1"/>
    </xf>
    <xf numFmtId="0" fontId="27" fillId="4" borderId="0" xfId="0" applyFont="1" applyFill="1" applyAlignment="1">
      <alignment horizontal="center" vertical="center" wrapText="1"/>
    </xf>
    <xf numFmtId="0" fontId="21" fillId="0" borderId="0" xfId="0" applyFont="1" applyAlignment="1">
      <alignment horizontal="center" vertical="center" wrapText="1"/>
    </xf>
    <xf numFmtId="0" fontId="25" fillId="5" borderId="2" xfId="0" applyFont="1" applyFill="1" applyBorder="1" applyAlignment="1">
      <alignment horizontal="center" vertical="center"/>
    </xf>
    <xf numFmtId="0" fontId="25" fillId="5" borderId="6" xfId="0" applyFont="1" applyFill="1" applyBorder="1" applyAlignment="1">
      <alignment horizontal="center" vertical="center"/>
    </xf>
    <xf numFmtId="7" fontId="8" fillId="4" borderId="29" xfId="0" applyNumberFormat="1" applyFont="1" applyFill="1" applyBorder="1" applyAlignment="1">
      <alignment horizontal="center" vertical="center"/>
    </xf>
    <xf numFmtId="7" fontId="16" fillId="0" borderId="14" xfId="1" applyNumberFormat="1" applyFont="1" applyBorder="1" applyAlignment="1">
      <alignment horizontal="center" vertical="center"/>
    </xf>
    <xf numFmtId="0" fontId="16" fillId="4" borderId="0" xfId="0" applyFont="1" applyFill="1" applyAlignment="1">
      <alignment horizontal="center" vertical="center" wrapText="1"/>
    </xf>
    <xf numFmtId="0" fontId="16" fillId="4" borderId="0" xfId="0" applyFont="1" applyFill="1" applyAlignment="1">
      <alignment horizontal="center" vertical="center"/>
    </xf>
    <xf numFmtId="0" fontId="1" fillId="4" borderId="34" xfId="0" applyFont="1" applyFill="1" applyBorder="1" applyAlignment="1">
      <alignment horizontal="justify" vertical="center" wrapText="1"/>
    </xf>
    <xf numFmtId="0" fontId="1" fillId="4" borderId="35" xfId="0" applyFont="1" applyFill="1" applyBorder="1" applyAlignment="1">
      <alignment horizontal="justify" vertical="center" wrapText="1"/>
    </xf>
    <xf numFmtId="0" fontId="1" fillId="4" borderId="36" xfId="0" applyFont="1" applyFill="1" applyBorder="1" applyAlignment="1">
      <alignment horizontal="justify" vertical="center" wrapText="1"/>
    </xf>
  </cellXfs>
  <cellStyles count="4">
    <cellStyle name="Millares" xfId="1" builtinId="3"/>
    <cellStyle name="Moneda" xfId="2" builtinId="4"/>
    <cellStyle name="Normal" xfId="0" builtinId="0"/>
    <cellStyle name="Porcentaje" xfId="3" builtinId="5"/>
  </cellStyles>
  <dxfs count="0"/>
  <tableStyles count="0" defaultTableStyle="TableStyleMedium2" defaultPivotStyle="PivotStyleLight16"/>
  <colors>
    <mruColors>
      <color rgb="FFFFE07D"/>
      <color rgb="FFFF9966"/>
      <color rgb="FF9C3E47"/>
      <color rgb="FFFFA54B"/>
      <color rgb="FFFFA143"/>
      <color rgb="FFFF9933"/>
      <color rgb="FFB88800"/>
      <color rgb="FFCC9900"/>
      <color rgb="FFAA7138"/>
      <color rgb="FFB0753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spPr>
            <a:solidFill>
              <a:schemeClr val="accent1">
                <a:tint val="77000"/>
              </a:schemeClr>
            </a:solidFill>
            <a:ln>
              <a:noFill/>
            </a:ln>
            <a:effectLst/>
          </c:spPr>
          <c:invertIfNegative val="0"/>
          <c:cat>
            <c:strRef>
              <c:extLst>
                <c:ext xmlns:c15="http://schemas.microsoft.com/office/drawing/2012/chart" uri="{02D57815-91ED-43cb-92C2-25804820EDAC}">
                  <c15:fullRef>
                    <c15:sqref>TABLERO!$E$8:$E$11</c15:sqref>
                  </c15:fullRef>
                </c:ext>
              </c:extLst>
              <c:f>(TABLERO!$E$8,TABLERO!$E$10)</c:f>
              <c:strCache>
                <c:ptCount val="2"/>
                <c:pt idx="0">
                  <c:v>Presupuesto vigente 2026</c:v>
                </c:pt>
                <c:pt idx="1">
                  <c:v>Presupuesto ejecutado</c:v>
                </c:pt>
              </c:strCache>
            </c:strRef>
          </c:cat>
          <c:val>
            <c:numRef>
              <c:extLst>
                <c:ext xmlns:c15="http://schemas.microsoft.com/office/drawing/2012/chart" uri="{02D57815-91ED-43cb-92C2-25804820EDAC}">
                  <c15:fullRef>
                    <c15:sqref>TABLERO!$E$8:$E$11</c15:sqref>
                  </c15:fullRef>
                </c:ext>
              </c:extLst>
              <c:f>(TABLERO!$E$8,TABLERO!$E$10)</c:f>
              <c:numCache>
                <c:formatCode>General</c:formatCode>
                <c:ptCount val="2"/>
                <c:pt idx="0">
                  <c:v>0</c:v>
                </c:pt>
                <c:pt idx="1">
                  <c:v>0</c:v>
                </c:pt>
              </c:numCache>
            </c:numRef>
          </c:val>
          <c:extLst>
            <c:ext xmlns:c16="http://schemas.microsoft.com/office/drawing/2014/chart" uri="{C3380CC4-5D6E-409C-BE32-E72D297353CC}">
              <c16:uniqueId val="{00000000-379F-4DB0-AE52-F8D18B17029D}"/>
            </c:ext>
          </c:extLst>
        </c:ser>
        <c:ser>
          <c:idx val="1"/>
          <c:order val="1"/>
          <c:spPr>
            <a:solidFill>
              <a:schemeClr val="accent1">
                <a:shade val="76000"/>
              </a:schemeClr>
            </a:solidFill>
            <a:ln>
              <a:noFill/>
            </a:ln>
            <a:effectLst/>
          </c:spPr>
          <c:invertIfNegative val="0"/>
          <c:dPt>
            <c:idx val="1"/>
            <c:invertIfNegative val="0"/>
            <c:bubble3D val="0"/>
            <c:spPr>
              <a:solidFill>
                <a:schemeClr val="accent5"/>
              </a:solidFill>
              <a:ln>
                <a:noFill/>
              </a:ln>
              <a:effectLst/>
            </c:spPr>
            <c:extLst>
              <c:ext xmlns:c16="http://schemas.microsoft.com/office/drawing/2014/chart" uri="{C3380CC4-5D6E-409C-BE32-E72D297353CC}">
                <c16:uniqueId val="{00000000-08FD-4EFE-91FF-8BDD9BB35D5B}"/>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1">
                        <a:lumMod val="75000"/>
                        <a:lumOff val="25000"/>
                      </a:schemeClr>
                    </a:solidFill>
                    <a:latin typeface="+mn-lt"/>
                    <a:ea typeface="+mn-ea"/>
                    <a:cs typeface="+mn-cs"/>
                  </a:defRPr>
                </a:pPr>
                <a:endParaRPr lang="es-GT"/>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TABLERO!$E$8:$E$11</c15:sqref>
                  </c15:fullRef>
                </c:ext>
              </c:extLst>
              <c:f>(TABLERO!$E$8,TABLERO!$E$10)</c:f>
              <c:strCache>
                <c:ptCount val="2"/>
                <c:pt idx="0">
                  <c:v>Presupuesto vigente 2026</c:v>
                </c:pt>
                <c:pt idx="1">
                  <c:v>Presupuesto ejecutado</c:v>
                </c:pt>
              </c:strCache>
            </c:strRef>
          </c:cat>
          <c:val>
            <c:numRef>
              <c:extLst>
                <c:ext xmlns:c15="http://schemas.microsoft.com/office/drawing/2012/chart" uri="{02D57815-91ED-43cb-92C2-25804820EDAC}">
                  <c15:fullRef>
                    <c15:sqref>TABLERO!$F$8:$F$11</c15:sqref>
                  </c15:fullRef>
                </c:ext>
              </c:extLst>
              <c:f>(TABLERO!$F$8,TABLERO!$F$10)</c:f>
              <c:numCache>
                <c:formatCode>_("Q"* #,##0.00_);_("Q"* \(#,##0.00\);_("Q"* "-"??_);_(@_)</c:formatCode>
                <c:ptCount val="2"/>
                <c:pt idx="0">
                  <c:v>356943000</c:v>
                </c:pt>
                <c:pt idx="1">
                  <c:v>211784890.16</c:v>
                </c:pt>
              </c:numCache>
            </c:numRef>
          </c:val>
          <c:extLst>
            <c:ext xmlns:c16="http://schemas.microsoft.com/office/drawing/2014/chart" uri="{C3380CC4-5D6E-409C-BE32-E72D297353CC}">
              <c16:uniqueId val="{00000001-379F-4DB0-AE52-F8D18B17029D}"/>
            </c:ext>
          </c:extLst>
        </c:ser>
        <c:dLbls>
          <c:showLegendKey val="0"/>
          <c:showVal val="0"/>
          <c:showCatName val="0"/>
          <c:showSerName val="0"/>
          <c:showPercent val="0"/>
          <c:showBubbleSize val="0"/>
        </c:dLbls>
        <c:gapWidth val="0"/>
        <c:overlap val="22"/>
        <c:axId val="1714208303"/>
        <c:axId val="1859773039"/>
      </c:barChart>
      <c:catAx>
        <c:axId val="1714208303"/>
        <c:scaling>
          <c:orientation val="minMax"/>
        </c:scaling>
        <c:delete val="1"/>
        <c:axPos val="b"/>
        <c:numFmt formatCode="General" sourceLinked="1"/>
        <c:majorTickMark val="none"/>
        <c:minorTickMark val="none"/>
        <c:tickLblPos val="nextTo"/>
        <c:crossAx val="1859773039"/>
        <c:crosses val="autoZero"/>
        <c:auto val="1"/>
        <c:lblAlgn val="ctr"/>
        <c:lblOffset val="100"/>
        <c:noMultiLvlLbl val="0"/>
      </c:catAx>
      <c:valAx>
        <c:axId val="1859773039"/>
        <c:scaling>
          <c:orientation val="minMax"/>
        </c:scaling>
        <c:delete val="1"/>
        <c:axPos val="l"/>
        <c:numFmt formatCode="General" sourceLinked="1"/>
        <c:majorTickMark val="none"/>
        <c:minorTickMark val="none"/>
        <c:tickLblPos val="nextTo"/>
        <c:crossAx val="1714208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G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Reversed" id="21">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chart" Target="../charts/chart1.xml"/><Relationship Id="rId1" Type="http://schemas.openxmlformats.org/officeDocument/2006/relationships/image" Target="../media/image1.pn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328082</xdr:colOff>
      <xdr:row>1</xdr:row>
      <xdr:rowOff>74083</xdr:rowOff>
    </xdr:from>
    <xdr:to>
      <xdr:col>1</xdr:col>
      <xdr:colOff>1164166</xdr:colOff>
      <xdr:row>4</xdr:row>
      <xdr:rowOff>149412</xdr:rowOff>
    </xdr:to>
    <xdr:pic>
      <xdr:nvPicPr>
        <xdr:cNvPr id="10" name="Imagen 9" descr="CNC - Comisión Nacional contra la Corrupción (CNC)">
          <a:extLst>
            <a:ext uri="{FF2B5EF4-FFF2-40B4-BE49-F238E27FC236}">
              <a16:creationId xmlns:a16="http://schemas.microsoft.com/office/drawing/2014/main" id="{1BB3B0B5-D8E3-4700-8B51-A40DE77A1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082" y="127000"/>
          <a:ext cx="1206501" cy="10595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31750</xdr:colOff>
      <xdr:row>13</xdr:row>
      <xdr:rowOff>110067</xdr:rowOff>
    </xdr:from>
    <xdr:to>
      <xdr:col>5</xdr:col>
      <xdr:colOff>1629834</xdr:colOff>
      <xdr:row>17</xdr:row>
      <xdr:rowOff>380999</xdr:rowOff>
    </xdr:to>
    <xdr:graphicFrame macro="">
      <xdr:nvGraphicFramePr>
        <xdr:cNvPr id="3" name="Gráfico 2">
          <a:extLst>
            <a:ext uri="{FF2B5EF4-FFF2-40B4-BE49-F238E27FC236}">
              <a16:creationId xmlns:a16="http://schemas.microsoft.com/office/drawing/2014/main" id="{91C6DEA4-DC5F-411B-84C9-E52E85262E7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13</xdr:col>
      <xdr:colOff>1037166</xdr:colOff>
      <xdr:row>1</xdr:row>
      <xdr:rowOff>95249</xdr:rowOff>
    </xdr:from>
    <xdr:to>
      <xdr:col>15</xdr:col>
      <xdr:colOff>88999</xdr:colOff>
      <xdr:row>5</xdr:row>
      <xdr:rowOff>21166</xdr:rowOff>
    </xdr:to>
    <xdr:pic>
      <xdr:nvPicPr>
        <xdr:cNvPr id="11" name="Imagen 10" descr="C:\Users\hbmarroquin\Desktop\MARN\linea gráfica MARN\MARN-2024-2028_AZUL 01.jpg">
          <a:extLst>
            <a:ext uri="{FF2B5EF4-FFF2-40B4-BE49-F238E27FC236}">
              <a16:creationId xmlns:a16="http://schemas.microsoft.com/office/drawing/2014/main" id="{026E18D0-8407-4AE6-8920-C29E7BA2552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303999" y="148166"/>
          <a:ext cx="3616274" cy="1132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920749</xdr:colOff>
      <xdr:row>16</xdr:row>
      <xdr:rowOff>74083</xdr:rowOff>
    </xdr:from>
    <xdr:to>
      <xdr:col>11</xdr:col>
      <xdr:colOff>689460</xdr:colOff>
      <xdr:row>18</xdr:row>
      <xdr:rowOff>1395733</xdr:rowOff>
    </xdr:to>
    <xdr:pic>
      <xdr:nvPicPr>
        <xdr:cNvPr id="2" name="Imagen 1" descr="http://ww2.oj.gob.gt/estadisticalaboral/images/mapa_regiones/mapa_por_regiones_3.jpg">
          <a:extLst>
            <a:ext uri="{FF2B5EF4-FFF2-40B4-BE49-F238E27FC236}">
              <a16:creationId xmlns:a16="http://schemas.microsoft.com/office/drawing/2014/main" id="{01475FD1-2D33-4F0F-B114-C7669350814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5060082" y="5609166"/>
          <a:ext cx="2255795" cy="2274150"/>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S52"/>
  <sheetViews>
    <sheetView tabSelected="1" zoomScale="70" zoomScaleNormal="70" zoomScaleSheetLayoutView="100" workbookViewId="0">
      <selection activeCell="C18" sqref="C18:C19"/>
    </sheetView>
  </sheetViews>
  <sheetFormatPr baseColWidth="10" defaultColWidth="11.42578125" defaultRowHeight="15" x14ac:dyDescent="0.25"/>
  <cols>
    <col min="1" max="1" width="5.5703125" style="1" customWidth="1"/>
    <col min="2" max="2" width="31.28515625" style="1" customWidth="1"/>
    <col min="3" max="3" width="37.5703125" style="1" customWidth="1"/>
    <col min="4" max="4" width="1.28515625" style="1" customWidth="1"/>
    <col min="5" max="5" width="47" style="1" customWidth="1"/>
    <col min="6" max="6" width="25" style="1" customWidth="1"/>
    <col min="7" max="7" width="2.140625" style="1" customWidth="1"/>
    <col min="8" max="8" width="35.5703125" style="1" customWidth="1"/>
    <col min="9" max="9" width="23.140625" style="1" customWidth="1"/>
    <col min="10" max="10" width="2.42578125" style="1" customWidth="1"/>
    <col min="11" max="11" width="37.28515625" style="1" customWidth="1"/>
    <col min="12" max="12" width="23.42578125" style="1" customWidth="1"/>
    <col min="13" max="13" width="2.85546875" style="1" customWidth="1"/>
    <col min="14" max="14" width="44.85546875" style="1" customWidth="1"/>
    <col min="15" max="15" width="23.42578125" style="1" customWidth="1"/>
    <col min="16" max="18" width="11.42578125" style="1"/>
    <col min="19" max="19" width="13.140625" style="1" bestFit="1" customWidth="1"/>
    <col min="20" max="16384" width="11.42578125" style="1"/>
  </cols>
  <sheetData>
    <row r="1" spans="2:19" ht="4.5" customHeight="1" x14ac:dyDescent="0.25"/>
    <row r="2" spans="2:19" ht="26.25" x14ac:dyDescent="0.4">
      <c r="B2" s="91" t="s">
        <v>0</v>
      </c>
      <c r="C2" s="91"/>
      <c r="D2" s="91"/>
      <c r="E2" s="91"/>
      <c r="F2" s="91"/>
      <c r="G2" s="91"/>
      <c r="H2" s="91"/>
      <c r="I2" s="91"/>
      <c r="J2" s="91"/>
      <c r="K2" s="91"/>
      <c r="L2" s="91"/>
      <c r="M2" s="91"/>
      <c r="N2" s="91"/>
      <c r="O2" s="91"/>
    </row>
    <row r="3" spans="2:19" ht="24" customHeight="1" x14ac:dyDescent="0.3">
      <c r="B3" s="92" t="s">
        <v>61</v>
      </c>
      <c r="C3" s="93"/>
      <c r="D3" s="93"/>
      <c r="E3" s="93"/>
      <c r="F3" s="93"/>
      <c r="G3" s="93"/>
      <c r="H3" s="93"/>
      <c r="I3" s="93"/>
      <c r="J3" s="93"/>
      <c r="K3" s="93"/>
      <c r="L3" s="93"/>
      <c r="M3" s="93"/>
      <c r="N3" s="93"/>
      <c r="O3" s="93"/>
    </row>
    <row r="4" spans="2:19" ht="27" customHeight="1" x14ac:dyDescent="0.35">
      <c r="B4" s="94" t="s">
        <v>1</v>
      </c>
      <c r="C4" s="94"/>
      <c r="D4" s="94"/>
      <c r="E4" s="94"/>
      <c r="F4" s="94"/>
      <c r="G4" s="94"/>
      <c r="H4" s="94"/>
      <c r="I4" s="94"/>
      <c r="J4" s="94"/>
      <c r="K4" s="94"/>
      <c r="L4" s="94"/>
      <c r="M4" s="94"/>
      <c r="N4" s="94"/>
      <c r="O4" s="94"/>
    </row>
    <row r="5" spans="2:19" ht="17.25" customHeight="1" x14ac:dyDescent="0.25">
      <c r="B5" s="5"/>
      <c r="C5" s="2"/>
      <c r="D5" s="2"/>
      <c r="E5" s="2"/>
      <c r="F5" s="2"/>
      <c r="G5" s="2"/>
      <c r="H5" s="2"/>
      <c r="I5" s="2"/>
      <c r="J5" s="4"/>
      <c r="K5" s="4"/>
      <c r="L5" s="4"/>
      <c r="M5" s="4"/>
      <c r="N5" s="4"/>
      <c r="O5" s="6"/>
      <c r="P5"/>
    </row>
    <row r="6" spans="2:19" ht="4.5" customHeight="1" thickBot="1" x14ac:dyDescent="0.3">
      <c r="B6" s="2"/>
      <c r="C6" s="2"/>
      <c r="D6" s="2"/>
      <c r="E6" s="2"/>
      <c r="F6" s="2"/>
      <c r="G6" s="2"/>
      <c r="H6" s="2"/>
      <c r="I6" s="2"/>
      <c r="J6" s="4"/>
      <c r="K6" s="4"/>
      <c r="L6" s="4"/>
      <c r="M6" s="4"/>
      <c r="N6" s="4"/>
      <c r="O6" s="4"/>
    </row>
    <row r="7" spans="2:19" ht="33.75" customHeight="1" thickBot="1" x14ac:dyDescent="0.3">
      <c r="B7" s="88" t="s">
        <v>2</v>
      </c>
      <c r="C7" s="89"/>
      <c r="D7" s="9"/>
      <c r="E7" s="86" t="s">
        <v>3</v>
      </c>
      <c r="F7" s="87"/>
      <c r="G7" s="9"/>
      <c r="H7" s="90" t="s">
        <v>4</v>
      </c>
      <c r="I7" s="87"/>
      <c r="J7" s="10"/>
      <c r="K7" s="95" t="s">
        <v>5</v>
      </c>
      <c r="L7" s="95"/>
      <c r="M7" s="10"/>
      <c r="N7" s="96" t="s">
        <v>6</v>
      </c>
      <c r="O7" s="97"/>
    </row>
    <row r="8" spans="2:19" ht="29.25" customHeight="1" x14ac:dyDescent="0.25">
      <c r="B8" s="98" t="s">
        <v>7</v>
      </c>
      <c r="C8" s="106" t="s">
        <v>67</v>
      </c>
      <c r="D8" s="9"/>
      <c r="E8" s="102" t="s">
        <v>55</v>
      </c>
      <c r="F8" s="108">
        <v>356943000</v>
      </c>
      <c r="G8" s="9"/>
      <c r="H8" s="16" t="s">
        <v>8</v>
      </c>
      <c r="I8" s="26">
        <v>117869273.58</v>
      </c>
      <c r="J8" s="17"/>
      <c r="K8" s="24" t="s">
        <v>47</v>
      </c>
      <c r="L8" s="30">
        <v>172914856.53</v>
      </c>
      <c r="M8" s="10"/>
      <c r="N8" s="81" t="s">
        <v>9</v>
      </c>
      <c r="O8" s="84">
        <v>198154071</v>
      </c>
      <c r="Q8" s="3"/>
      <c r="R8" s="7"/>
    </row>
    <row r="9" spans="2:19" ht="35.25" customHeight="1" x14ac:dyDescent="0.25">
      <c r="B9" s="99"/>
      <c r="C9" s="107"/>
      <c r="D9" s="9"/>
      <c r="E9" s="102"/>
      <c r="F9" s="108"/>
      <c r="G9" s="9"/>
      <c r="H9" s="16" t="s">
        <v>10</v>
      </c>
      <c r="I9" s="26">
        <v>19573651.129999999</v>
      </c>
      <c r="J9" s="17"/>
      <c r="K9" s="24" t="s">
        <v>48</v>
      </c>
      <c r="L9" s="30">
        <v>2908253.36</v>
      </c>
      <c r="M9" s="10"/>
      <c r="N9" s="82"/>
      <c r="O9" s="85"/>
      <c r="Q9" s="3"/>
      <c r="R9" s="7"/>
    </row>
    <row r="10" spans="2:19" ht="29.25" customHeight="1" x14ac:dyDescent="0.25">
      <c r="B10" s="98" t="s">
        <v>11</v>
      </c>
      <c r="C10" s="106" t="s">
        <v>12</v>
      </c>
      <c r="D10" s="9"/>
      <c r="E10" s="102" t="s">
        <v>13</v>
      </c>
      <c r="F10" s="108">
        <v>211784890.16</v>
      </c>
      <c r="G10" s="9"/>
      <c r="H10" s="16" t="s">
        <v>14</v>
      </c>
      <c r="I10" s="26">
        <v>7123247.1399999997</v>
      </c>
      <c r="J10" s="17"/>
      <c r="K10" s="24" t="s">
        <v>49</v>
      </c>
      <c r="L10" s="30">
        <v>13120282.800000001</v>
      </c>
      <c r="M10" s="10"/>
      <c r="N10" s="82" t="s">
        <v>15</v>
      </c>
      <c r="O10" s="85">
        <v>117869273.58</v>
      </c>
      <c r="Q10" s="3"/>
      <c r="R10" s="7"/>
    </row>
    <row r="11" spans="2:19" ht="44.25" customHeight="1" x14ac:dyDescent="0.25">
      <c r="B11" s="99"/>
      <c r="C11" s="107"/>
      <c r="D11" s="9"/>
      <c r="E11" s="102"/>
      <c r="F11" s="108"/>
      <c r="G11" s="9"/>
      <c r="H11" s="16" t="s">
        <v>16</v>
      </c>
      <c r="I11" s="26">
        <v>1951889.84</v>
      </c>
      <c r="J11" s="17"/>
      <c r="K11" s="24" t="s">
        <v>50</v>
      </c>
      <c r="L11" s="30">
        <v>4551496.78</v>
      </c>
      <c r="M11" s="10"/>
      <c r="N11" s="82"/>
      <c r="O11" s="85"/>
    </row>
    <row r="12" spans="2:19" ht="29.25" customHeight="1" x14ac:dyDescent="0.25">
      <c r="B12" s="98" t="s">
        <v>17</v>
      </c>
      <c r="C12" s="100"/>
      <c r="D12" s="9"/>
      <c r="E12" s="102" t="s">
        <v>18</v>
      </c>
      <c r="F12" s="103">
        <f>(F10/F8)</f>
        <v>0.59332971975917725</v>
      </c>
      <c r="G12" s="9"/>
      <c r="H12" s="11" t="s">
        <v>19</v>
      </c>
      <c r="I12" s="26">
        <v>55538607.960000001</v>
      </c>
      <c r="J12" s="17"/>
      <c r="K12" s="24" t="s">
        <v>51</v>
      </c>
      <c r="L12" s="30">
        <v>4041385.32</v>
      </c>
      <c r="M12" s="10"/>
      <c r="N12" s="82" t="s">
        <v>20</v>
      </c>
      <c r="O12" s="83">
        <f>(O10*100)/O8</f>
        <v>59.483649760594624</v>
      </c>
      <c r="R12" s="77"/>
      <c r="S12" s="69"/>
    </row>
    <row r="13" spans="2:19" ht="36.75" customHeight="1" x14ac:dyDescent="0.25">
      <c r="B13" s="99"/>
      <c r="C13" s="101"/>
      <c r="D13" s="9"/>
      <c r="E13" s="102"/>
      <c r="F13" s="103"/>
      <c r="G13" s="9"/>
      <c r="H13" s="11" t="s">
        <v>57</v>
      </c>
      <c r="I13" s="26">
        <v>6500000</v>
      </c>
      <c r="J13" s="17"/>
      <c r="K13" s="18" t="s">
        <v>52</v>
      </c>
      <c r="L13" s="29">
        <v>8462328.0600000005</v>
      </c>
      <c r="M13" s="10"/>
      <c r="N13" s="82"/>
      <c r="O13" s="83"/>
      <c r="R13" s="77"/>
      <c r="S13" s="69"/>
    </row>
    <row r="14" spans="2:19" ht="29.25" customHeight="1" x14ac:dyDescent="0.25">
      <c r="B14" s="98" t="s">
        <v>23</v>
      </c>
      <c r="C14" s="100" t="s">
        <v>68</v>
      </c>
      <c r="D14" s="9"/>
      <c r="E14" s="104"/>
      <c r="F14" s="104"/>
      <c r="G14" s="9"/>
      <c r="H14" s="23" t="s">
        <v>21</v>
      </c>
      <c r="I14" s="27">
        <v>3228220.51</v>
      </c>
      <c r="J14" s="17"/>
      <c r="K14" s="23" t="s">
        <v>53</v>
      </c>
      <c r="L14" s="31">
        <v>3593466.91</v>
      </c>
      <c r="M14" s="10"/>
      <c r="N14" s="16" t="s">
        <v>25</v>
      </c>
      <c r="O14" s="43">
        <v>412</v>
      </c>
      <c r="P14" s="78"/>
      <c r="R14" s="77"/>
      <c r="S14" s="69"/>
    </row>
    <row r="15" spans="2:19" ht="42.75" customHeight="1" x14ac:dyDescent="0.25">
      <c r="B15" s="99"/>
      <c r="C15" s="101"/>
      <c r="D15" s="9"/>
      <c r="E15" s="104"/>
      <c r="F15" s="104"/>
      <c r="G15" s="9"/>
      <c r="H15" s="112" t="s">
        <v>24</v>
      </c>
      <c r="I15" s="113"/>
      <c r="J15" s="17"/>
      <c r="K15" s="23" t="s">
        <v>54</v>
      </c>
      <c r="L15" s="31">
        <v>2192820.4</v>
      </c>
      <c r="M15" s="10"/>
      <c r="N15" s="16" t="s">
        <v>27</v>
      </c>
      <c r="O15" s="43">
        <v>341</v>
      </c>
      <c r="P15" s="78"/>
      <c r="R15" s="77"/>
      <c r="S15" s="70"/>
    </row>
    <row r="16" spans="2:19" ht="23.25" customHeight="1" x14ac:dyDescent="0.25">
      <c r="B16" s="104" t="s">
        <v>28</v>
      </c>
      <c r="C16" s="105" t="s">
        <v>69</v>
      </c>
      <c r="D16" s="9"/>
      <c r="E16" s="104"/>
      <c r="F16" s="104"/>
      <c r="G16" s="9"/>
      <c r="H16" s="24" t="s">
        <v>26</v>
      </c>
      <c r="I16" s="26">
        <v>15482782.289999999</v>
      </c>
      <c r="J16" s="17"/>
      <c r="K16" s="23" t="s">
        <v>22</v>
      </c>
      <c r="L16" s="32">
        <f>SUM(L8:L15)</f>
        <v>211784890.16000003</v>
      </c>
      <c r="M16" s="10"/>
      <c r="N16" s="12" t="s">
        <v>30</v>
      </c>
      <c r="O16" s="43">
        <v>778</v>
      </c>
      <c r="P16" s="78"/>
    </row>
    <row r="17" spans="2:16" ht="42" customHeight="1" x14ac:dyDescent="0.25">
      <c r="B17" s="104"/>
      <c r="C17" s="105"/>
      <c r="D17" s="9"/>
      <c r="E17" s="104"/>
      <c r="F17" s="104"/>
      <c r="G17" s="9"/>
      <c r="H17" s="18" t="s">
        <v>29</v>
      </c>
      <c r="I17" s="28">
        <v>196302107.87</v>
      </c>
      <c r="J17" s="17"/>
      <c r="K17" s="79"/>
      <c r="L17" s="79"/>
      <c r="M17" s="10"/>
      <c r="N17" s="12" t="s">
        <v>31</v>
      </c>
      <c r="O17" s="44">
        <v>0</v>
      </c>
      <c r="P17" s="33"/>
    </row>
    <row r="18" spans="2:16" ht="33" customHeight="1" thickBot="1" x14ac:dyDescent="0.3">
      <c r="B18" s="115"/>
      <c r="C18" s="114"/>
      <c r="D18" s="9"/>
      <c r="E18" s="104"/>
      <c r="F18" s="104"/>
      <c r="G18" s="9"/>
      <c r="H18" s="120"/>
      <c r="I18" s="121"/>
      <c r="J18" s="17"/>
      <c r="K18" s="76"/>
      <c r="L18" s="76"/>
      <c r="M18" s="10"/>
      <c r="N18" s="45" t="s">
        <v>32</v>
      </c>
      <c r="O18" s="46">
        <f>SUM(O14:O17)</f>
        <v>1531</v>
      </c>
    </row>
    <row r="19" spans="2:16" ht="114.75" customHeight="1" thickBot="1" x14ac:dyDescent="0.3">
      <c r="B19" s="115"/>
      <c r="C19" s="114"/>
      <c r="D19" s="9"/>
      <c r="E19" s="9"/>
      <c r="F19" s="9"/>
      <c r="G19" s="9"/>
      <c r="H19" s="21"/>
      <c r="I19" s="22"/>
      <c r="J19" s="17"/>
      <c r="K19" s="80"/>
      <c r="L19" s="80"/>
      <c r="M19" s="10"/>
      <c r="N19" s="76"/>
      <c r="O19" s="76"/>
    </row>
    <row r="20" spans="2:16" ht="35.25" customHeight="1" thickBot="1" x14ac:dyDescent="0.3">
      <c r="B20" s="9"/>
      <c r="C20" s="9"/>
      <c r="D20" s="116" t="s">
        <v>33</v>
      </c>
      <c r="E20" s="117"/>
      <c r="F20" s="117" t="s">
        <v>34</v>
      </c>
      <c r="G20" s="117"/>
      <c r="H20" s="38" t="s">
        <v>35</v>
      </c>
      <c r="I20" s="39" t="s">
        <v>36</v>
      </c>
      <c r="J20" s="10"/>
      <c r="K20" s="71" t="s">
        <v>56</v>
      </c>
      <c r="L20" s="72"/>
      <c r="M20" s="73"/>
      <c r="N20" s="74"/>
      <c r="O20" s="75"/>
    </row>
    <row r="21" spans="2:16" ht="144" customHeight="1" thickBot="1" x14ac:dyDescent="0.3">
      <c r="B21" s="51" t="s">
        <v>37</v>
      </c>
      <c r="C21" s="19" t="s">
        <v>38</v>
      </c>
      <c r="D21" s="49" t="s">
        <v>39</v>
      </c>
      <c r="E21" s="50"/>
      <c r="F21" s="57">
        <v>95168883</v>
      </c>
      <c r="G21" s="57"/>
      <c r="H21" s="14">
        <v>53038039.409999996</v>
      </c>
      <c r="I21" s="15">
        <f t="shared" ref="I21:I27" si="0">+H21/F21</f>
        <v>0.55730442281223369</v>
      </c>
      <c r="J21" s="10"/>
      <c r="K21" s="63" t="s">
        <v>62</v>
      </c>
      <c r="L21" s="64"/>
      <c r="M21" s="64"/>
      <c r="N21" s="64"/>
      <c r="O21" s="65"/>
    </row>
    <row r="22" spans="2:16" ht="153.94999999999999" customHeight="1" thickBot="1" x14ac:dyDescent="0.3">
      <c r="B22" s="52"/>
      <c r="C22" s="20" t="s">
        <v>40</v>
      </c>
      <c r="D22" s="49" t="s">
        <v>41</v>
      </c>
      <c r="E22" s="50"/>
      <c r="F22" s="57">
        <v>236416799</v>
      </c>
      <c r="G22" s="57"/>
      <c r="H22" s="14">
        <v>145094761.28999999</v>
      </c>
      <c r="I22" s="15">
        <f t="shared" si="0"/>
        <v>0.61372441342461448</v>
      </c>
      <c r="J22" s="10"/>
      <c r="K22" s="63" t="s">
        <v>63</v>
      </c>
      <c r="L22" s="64"/>
      <c r="M22" s="64"/>
      <c r="N22" s="64"/>
      <c r="O22" s="65"/>
    </row>
    <row r="23" spans="2:16" ht="168.75" customHeight="1" thickBot="1" x14ac:dyDescent="0.3">
      <c r="B23" s="52"/>
      <c r="C23" s="20" t="s">
        <v>42</v>
      </c>
      <c r="D23" s="47" t="s">
        <v>45</v>
      </c>
      <c r="E23" s="48"/>
      <c r="F23" s="58">
        <v>15905340</v>
      </c>
      <c r="G23" s="59"/>
      <c r="H23" s="34">
        <v>10054066.01</v>
      </c>
      <c r="I23" s="25">
        <f t="shared" si="0"/>
        <v>0.63211889906157304</v>
      </c>
      <c r="J23" s="10"/>
      <c r="K23" s="60" t="s">
        <v>66</v>
      </c>
      <c r="L23" s="61"/>
      <c r="M23" s="61"/>
      <c r="N23" s="61"/>
      <c r="O23" s="62"/>
    </row>
    <row r="24" spans="2:16" ht="139.5" customHeight="1" thickBot="1" x14ac:dyDescent="0.3">
      <c r="B24" s="52"/>
      <c r="C24" s="20" t="s">
        <v>43</v>
      </c>
      <c r="D24" s="47" t="s">
        <v>46</v>
      </c>
      <c r="E24" s="48"/>
      <c r="F24" s="58">
        <v>3783978</v>
      </c>
      <c r="G24" s="59"/>
      <c r="H24" s="34">
        <v>1860818.98</v>
      </c>
      <c r="I24" s="25">
        <f t="shared" si="0"/>
        <v>0.49176263181234142</v>
      </c>
      <c r="J24" s="10"/>
      <c r="K24" s="54" t="s">
        <v>64</v>
      </c>
      <c r="L24" s="55"/>
      <c r="M24" s="55"/>
      <c r="N24" s="55"/>
      <c r="O24" s="56"/>
    </row>
    <row r="25" spans="2:16" ht="93.75" customHeight="1" x14ac:dyDescent="0.25">
      <c r="B25" s="52"/>
      <c r="C25" s="35" t="s">
        <v>58</v>
      </c>
      <c r="D25" s="66" t="s">
        <v>59</v>
      </c>
      <c r="E25" s="50"/>
      <c r="F25" s="67">
        <v>4353000</v>
      </c>
      <c r="G25" s="68"/>
      <c r="H25" s="34">
        <v>967483.88</v>
      </c>
      <c r="I25" s="25">
        <f t="shared" si="0"/>
        <v>0.22225680679990811</v>
      </c>
      <c r="J25" s="10"/>
      <c r="K25" s="122" t="s">
        <v>65</v>
      </c>
      <c r="L25" s="123"/>
      <c r="M25" s="123"/>
      <c r="N25" s="123"/>
      <c r="O25" s="124"/>
    </row>
    <row r="26" spans="2:16" s="4" customFormat="1" ht="104.25" customHeight="1" thickBot="1" x14ac:dyDescent="0.25">
      <c r="B26" s="53"/>
      <c r="C26" s="35" t="s">
        <v>44</v>
      </c>
      <c r="D26" s="47" t="s">
        <v>60</v>
      </c>
      <c r="E26" s="47"/>
      <c r="F26" s="119">
        <v>1315000</v>
      </c>
      <c r="G26" s="119"/>
      <c r="H26" s="34">
        <v>769720.59</v>
      </c>
      <c r="I26" s="25">
        <f t="shared" si="0"/>
        <v>0.58533885171102662</v>
      </c>
      <c r="K26" s="109"/>
      <c r="L26" s="110"/>
      <c r="M26" s="110"/>
      <c r="N26" s="110"/>
      <c r="O26" s="111"/>
    </row>
    <row r="27" spans="2:16" ht="16.5" thickBot="1" x14ac:dyDescent="0.3">
      <c r="B27" s="42" t="s">
        <v>22</v>
      </c>
      <c r="C27" s="40"/>
      <c r="D27" s="40"/>
      <c r="E27" s="41"/>
      <c r="F27" s="118">
        <f>SUM(F21:G26)</f>
        <v>356943000</v>
      </c>
      <c r="G27" s="118"/>
      <c r="H27" s="37">
        <f>SUM(H21:H26)</f>
        <v>211784890.15999997</v>
      </c>
      <c r="I27" s="36">
        <f t="shared" si="0"/>
        <v>0.59332971975917714</v>
      </c>
      <c r="K27" s="109"/>
      <c r="L27" s="110"/>
      <c r="M27" s="110"/>
      <c r="N27" s="110"/>
      <c r="O27" s="111"/>
    </row>
    <row r="28" spans="2:16" x14ac:dyDescent="0.25">
      <c r="H28" s="8"/>
    </row>
    <row r="29" spans="2:16" x14ac:dyDescent="0.25">
      <c r="H29" s="8"/>
    </row>
    <row r="32" spans="2:16" x14ac:dyDescent="0.25">
      <c r="E32" s="13"/>
    </row>
    <row r="33" spans="6:6" x14ac:dyDescent="0.25">
      <c r="F33" s="13"/>
    </row>
    <row r="52" spans="5:5" x14ac:dyDescent="0.25">
      <c r="E52"/>
    </row>
  </sheetData>
  <mergeCells count="63">
    <mergeCell ref="K27:O27"/>
    <mergeCell ref="B14:B15"/>
    <mergeCell ref="C14:C15"/>
    <mergeCell ref="E14:F18"/>
    <mergeCell ref="H15:I15"/>
    <mergeCell ref="C18:C19"/>
    <mergeCell ref="B18:B19"/>
    <mergeCell ref="D20:E20"/>
    <mergeCell ref="F27:G27"/>
    <mergeCell ref="D26:E26"/>
    <mergeCell ref="F26:G26"/>
    <mergeCell ref="H18:I18"/>
    <mergeCell ref="F20:G20"/>
    <mergeCell ref="D24:E24"/>
    <mergeCell ref="F24:G24"/>
    <mergeCell ref="K25:O26"/>
    <mergeCell ref="B8:B9"/>
    <mergeCell ref="C8:C9"/>
    <mergeCell ref="E8:E9"/>
    <mergeCell ref="F8:F9"/>
    <mergeCell ref="B10:B11"/>
    <mergeCell ref="C10:C11"/>
    <mergeCell ref="E10:E11"/>
    <mergeCell ref="F10:F11"/>
    <mergeCell ref="B12:B13"/>
    <mergeCell ref="C12:C13"/>
    <mergeCell ref="E12:E13"/>
    <mergeCell ref="F12:F13"/>
    <mergeCell ref="B16:B17"/>
    <mergeCell ref="C16:C17"/>
    <mergeCell ref="E7:F7"/>
    <mergeCell ref="B7:C7"/>
    <mergeCell ref="H7:I7"/>
    <mergeCell ref="B2:O2"/>
    <mergeCell ref="B3:O3"/>
    <mergeCell ref="B4:O4"/>
    <mergeCell ref="K7:L7"/>
    <mergeCell ref="N7:O7"/>
    <mergeCell ref="N8:N9"/>
    <mergeCell ref="N10:N11"/>
    <mergeCell ref="N12:N13"/>
    <mergeCell ref="O12:O13"/>
    <mergeCell ref="O8:O9"/>
    <mergeCell ref="O10:O11"/>
    <mergeCell ref="S12:S15"/>
    <mergeCell ref="K20:O20"/>
    <mergeCell ref="N19:O19"/>
    <mergeCell ref="R12:R15"/>
    <mergeCell ref="P14:P16"/>
    <mergeCell ref="K17:L19"/>
    <mergeCell ref="D23:E23"/>
    <mergeCell ref="D22:E22"/>
    <mergeCell ref="B21:B26"/>
    <mergeCell ref="K24:O24"/>
    <mergeCell ref="D21:E21"/>
    <mergeCell ref="F22:G22"/>
    <mergeCell ref="F21:G21"/>
    <mergeCell ref="F23:G23"/>
    <mergeCell ref="K23:O23"/>
    <mergeCell ref="K21:O21"/>
    <mergeCell ref="K22:O22"/>
    <mergeCell ref="D25:E25"/>
    <mergeCell ref="F25:G25"/>
  </mergeCells>
  <printOptions horizontalCentered="1" verticalCentered="1"/>
  <pageMargins left="0" right="0" top="0" bottom="0" header="0.31496062992125984" footer="0.31496062992125984"/>
  <pageSetup paperSize="5" scale="50"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2de3127d-b50e-4c29-b846-9213acea4d8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A39D96561CF3FA49BA629FB29367CEAB" ma:contentTypeVersion="13" ma:contentTypeDescription="Crear nuevo documento." ma:contentTypeScope="" ma:versionID="606f3e7cb7d8008fc89ea2fbbbc52b3a">
  <xsd:schema xmlns:xsd="http://www.w3.org/2001/XMLSchema" xmlns:xs="http://www.w3.org/2001/XMLSchema" xmlns:p="http://schemas.microsoft.com/office/2006/metadata/properties" xmlns:ns3="efcf9931-6988-4c26-989d-90fd7d9d6177" xmlns:ns4="2de3127d-b50e-4c29-b846-9213acea4d89" targetNamespace="http://schemas.microsoft.com/office/2006/metadata/properties" ma:root="true" ma:fieldsID="23e20251a5979eb42f84e23b61b1232f" ns3:_="" ns4:_="">
    <xsd:import namespace="efcf9931-6988-4c26-989d-90fd7d9d6177"/>
    <xsd:import namespace="2de3127d-b50e-4c29-b846-9213acea4d89"/>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KeyPoints" minOccurs="0"/>
                <xsd:element ref="ns4:MediaServiceKeyPoints" minOccurs="0"/>
                <xsd:element ref="ns4:MediaServiceAutoTags" minOccurs="0"/>
                <xsd:element ref="ns4:MediaServiceOCR" minOccurs="0"/>
                <xsd:element ref="ns4:MediaServiceGenerationTime" minOccurs="0"/>
                <xsd:element ref="ns4:MediaServiceEventHashCode"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cf9931-6988-4c26-989d-90fd7d9d617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e3127d-b50e-4c29-b846-9213acea4d8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B19548-EF62-4441-AC26-B10FF5F55CB8}">
  <ds:schemaRefs>
    <ds:schemaRef ds:uri="http://purl.org/dc/dcmitype/"/>
    <ds:schemaRef ds:uri="2de3127d-b50e-4c29-b846-9213acea4d89"/>
    <ds:schemaRef ds:uri="http://schemas.microsoft.com/office/2006/documentManagement/types"/>
    <ds:schemaRef ds:uri="http://schemas.microsoft.com/office/2006/metadata/properties"/>
    <ds:schemaRef ds:uri="http://purl.org/dc/elements/1.1/"/>
    <ds:schemaRef ds:uri="http://purl.org/dc/terms/"/>
    <ds:schemaRef ds:uri="http://www.w3.org/XML/1998/namespace"/>
    <ds:schemaRef ds:uri="http://schemas.microsoft.com/office/infopath/2007/PartnerControls"/>
    <ds:schemaRef ds:uri="efcf9931-6988-4c26-989d-90fd7d9d6177"/>
    <ds:schemaRef ds:uri="http://schemas.openxmlformats.org/package/2006/metadata/core-properties"/>
  </ds:schemaRefs>
</ds:datastoreItem>
</file>

<file path=customXml/itemProps2.xml><?xml version="1.0" encoding="utf-8"?>
<ds:datastoreItem xmlns:ds="http://schemas.openxmlformats.org/officeDocument/2006/customXml" ds:itemID="{262E4126-94EB-49B8-9E9C-4ECBDAE463F4}">
  <ds:schemaRefs>
    <ds:schemaRef ds:uri="http://schemas.microsoft.com/sharepoint/v3/contenttype/forms"/>
  </ds:schemaRefs>
</ds:datastoreItem>
</file>

<file path=customXml/itemProps3.xml><?xml version="1.0" encoding="utf-8"?>
<ds:datastoreItem xmlns:ds="http://schemas.openxmlformats.org/officeDocument/2006/customXml" ds:itemID="{4B3C6549-093B-4DA1-B224-3FF708F69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fcf9931-6988-4c26-989d-90fd7d9d6177"/>
    <ds:schemaRef ds:uri="2de3127d-b50e-4c29-b846-9213acea4d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TABLERO</vt:lpstr>
      <vt:lpstr>TABLERO!Área_de_impresión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CPCC</dc:creator>
  <cp:keywords/>
  <dc:description/>
  <cp:lastModifiedBy>Hilda Beatriz Marroquin Suarez de Mendoza</cp:lastModifiedBy>
  <cp:revision/>
  <dcterms:created xsi:type="dcterms:W3CDTF">2023-02-11T22:01:01Z</dcterms:created>
  <dcterms:modified xsi:type="dcterms:W3CDTF">2026-09-08T15:33:18Z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0x010100A39D96561CF3FA49BA629FB29367CEAB</vt:lpwstr>
  </property>
</Properties>
</file>