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COMUNICACIÓN SOCIAL\TABLEROS DE RENDICIÓN DE CUENTAS\"/>
    </mc:Choice>
  </mc:AlternateContent>
  <xr:revisionPtr revIDLastSave="0" documentId="8_{AB376CD6-1958-43E7-92C2-9B6B743ED899}" xr6:coauthVersionLast="47" xr6:coauthVersionMax="47" xr10:uidLastSave="{00000000-0000-0000-0000-000000000000}"/>
  <bookViews>
    <workbookView xWindow="2340" yWindow="570" windowWidth="15060" windowHeight="14910" tabRatio="773" xr2:uid="{00000000-000D-0000-FFFF-FFFF00000000}"/>
  </bookViews>
  <sheets>
    <sheet name="TABLERO" sheetId="1" r:id="rId1"/>
  </sheets>
  <definedNames>
    <definedName name="_xlnm.Print_Area" localSheetId="0">TABLERO!$A$1:$P$26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6" i="1" l="1"/>
  <c r="I25" i="1"/>
  <c r="O12" i="1"/>
  <c r="H27" i="1" l="1"/>
  <c r="I26" i="1"/>
  <c r="F27" i="1"/>
  <c r="O18" i="1"/>
  <c r="F12" i="1" l="1"/>
  <c r="I21" i="1" l="1"/>
  <c r="I22" i="1"/>
  <c r="I23" i="1"/>
  <c r="I24" i="1"/>
  <c r="I27" i="1" l="1"/>
</calcChain>
</file>

<file path=xl/sharedStrings.xml><?xml version="1.0" encoding="utf-8"?>
<sst xmlns="http://schemas.openxmlformats.org/spreadsheetml/2006/main" count="72" uniqueCount="71">
  <si>
    <t>TABLERO DE RENDICIÓN DE CUENTAS</t>
  </si>
  <si>
    <t>MINISTERIO DE AMBIENTE Y RECURSOS NATURALES</t>
  </si>
  <si>
    <t>A. AUTORIDADES</t>
  </si>
  <si>
    <t>B.C.D. GESTIÓN DEL PRESUPUESTO</t>
  </si>
  <si>
    <t>E. EJECUCIÓN PRESUPUESTARIA
POR GRUPOS DE GASTO</t>
  </si>
  <si>
    <t>I. EJECUCIÓN PRESUPUESTARIA POR CLASIFICACIÓN GEOGRÁFICA</t>
  </si>
  <si>
    <t>G. SERVICIOS PERSONALES, TÉCNICOS Y PROFESIONALES</t>
  </si>
  <si>
    <t>Ministra de Ambiente y Recursos Naturales</t>
  </si>
  <si>
    <t>Licenciada Ana Patricia Orantes Thomas</t>
  </si>
  <si>
    <t>Grupo 0: Servicios Profesionales</t>
  </si>
  <si>
    <t>Presupuesto vigente para pago de salarios y honorarios</t>
  </si>
  <si>
    <t>Grupo 1: Servicios No Profesionales</t>
  </si>
  <si>
    <t>Viceministro de Ambiente</t>
  </si>
  <si>
    <t>Licenciado José Rodrígo Rodas</t>
  </si>
  <si>
    <t>Presupuesto ejecutado</t>
  </si>
  <si>
    <t>Grupo 2: Materiales y Suministros</t>
  </si>
  <si>
    <t>Presupuesto ejecutado en pago de salarios y honorarios</t>
  </si>
  <si>
    <t>Grupo 3: Propiedad, Planta, Equipo e Intangibles</t>
  </si>
  <si>
    <t>Viceministro de Cambio Climático y Recursos Naturales</t>
  </si>
  <si>
    <t>Licenciado Edwin José Castellanos López</t>
  </si>
  <si>
    <t>Porcentaje de ejecución (%)</t>
  </si>
  <si>
    <t>Grupo 4: Tranferencias corrientes</t>
  </si>
  <si>
    <t>Porcentaje de ejecución en el pago de salarios y honorarios</t>
  </si>
  <si>
    <t>Grupo 9: Asignaciones Globales</t>
  </si>
  <si>
    <t>Total</t>
  </si>
  <si>
    <t xml:space="preserve">Viceministro de Agua </t>
  </si>
  <si>
    <t>Licenciado Jaime Luis Carrera</t>
  </si>
  <si>
    <t>F. EJECUCIÓN POR FINALIDADES</t>
  </si>
  <si>
    <t>Personal permanente 011</t>
  </si>
  <si>
    <t>Servicios Públicos Generales</t>
  </si>
  <si>
    <t>Personal temporal 021
Personal temporal 022
Jornales 031</t>
  </si>
  <si>
    <t>Viceministro Administrativo Financiero</t>
  </si>
  <si>
    <t>Licenciado Jesús Albertico Orrego Góngora</t>
  </si>
  <si>
    <t>Protección Ambiental</t>
  </si>
  <si>
    <t>Servicios técnicos o profesionales 029</t>
  </si>
  <si>
    <t>Servicios técnicos o profesionales subgrupo 18</t>
  </si>
  <si>
    <t xml:space="preserve">Total </t>
  </si>
  <si>
    <t>Descripción del programa</t>
  </si>
  <si>
    <t>Presupuesto vigente</t>
  </si>
  <si>
    <t>Presupuesto devengado</t>
  </si>
  <si>
    <t>Procentaje de ejecución</t>
  </si>
  <si>
    <t>H.  PROGRAMAS PRESUPUESTARIOS</t>
  </si>
  <si>
    <t>PROGRAMA 01: ADMINISTRACIÓN INSTITUCIONAL</t>
  </si>
  <si>
    <t xml:space="preserve">Actividades centrales de apoyo, incluyendo la gestión administrativa, planificación, y operaciones que no son parte de programas o subprogramas específicos </t>
  </si>
  <si>
    <t>PROGRAMA 11: GESTIÓN AMBIENTAL CON ÉNFASIS EN CAMBIO CLIMÁTICO</t>
  </si>
  <si>
    <t>Desarrollar y coordinar las actividades nacionales
relacionadas con la elaboración de escenarios socioeconómicos y ambientales, que permita
identificar vulnerabilidades potenciales en el ámbito urbano-marginal, elaboración de guías
para realizar planes locales y nacionales de adaptación al cambio climático.</t>
  </si>
  <si>
    <t>PROGRAMA 12: CONSERVACIÓN Y PROTECCIÓN DE LOS RECURSOS NATURALES Y AMBIENTE</t>
  </si>
  <si>
    <t>PROGRAMA 13: SENSIBILIZACIÓN SOCIO AMBIENTAL Y PARTICIPACIÓN CIUDADANA</t>
  </si>
  <si>
    <t>PROGRAMA 99: APORTES A ORGANISMOS REGIONALES E INTERNACIONALES</t>
  </si>
  <si>
    <t>Facilitar la coordinación de esfuerzos que permitan tratar de manera integrada (intra e interinstitucional) otros temas y aspectos sociales, económicos y ambientales. El manejo de los corredores secos y tierras amenazas con desertificación y susceptibles a sequías, que permitan relacionar el potencial del desarrollo socioeconómico, con el deterioro ambiental.</t>
  </si>
  <si>
    <t>Implementar las estrategias de la educación ambiental en coordinación con el Ministerio de Educación, tiene como actividad principal diseñar mecanismos de implementación de la política nacional de educación ambiental y vigilar
porque se cumpla.</t>
  </si>
  <si>
    <t>Región I Metropolitana</t>
  </si>
  <si>
    <t>Región II Norte</t>
  </si>
  <si>
    <t>Región III Nororiente</t>
  </si>
  <si>
    <t>Región IV Suroriente</t>
  </si>
  <si>
    <t>Región V Central</t>
  </si>
  <si>
    <t>Región VI Suroccidente</t>
  </si>
  <si>
    <t>Región VII Noroccidente</t>
  </si>
  <si>
    <t>Región VIII Petén</t>
  </si>
  <si>
    <t>Presupuesto vigente 2026</t>
  </si>
  <si>
    <t>K. PRINCIPALES AVANCES O LOGROS</t>
  </si>
  <si>
    <t>Grupo 5: Tranferencias de Capital</t>
  </si>
  <si>
    <t>PROGRAMA 15: GESTIÓN INTEGRAL DEL RECURSO HÍDRICO</t>
  </si>
  <si>
    <t>Orientado a cuidar las aguas para la gente y la naturaleza, se concentra en  todas las acciones relacionadas con la protección, monitoreo, conservación y regulación del recurso hídrico.</t>
  </si>
  <si>
    <t>Partida presupuestaria en Guatemala que asigna y transfiere fondos a entidades descentralizadas, autónomas, organismos regionales e internacionales, asociaciones y cooperativas, conforme a la normativa vigente.</t>
  </si>
  <si>
    <t>01 DE ENERO AL 31 DE JULIO DE 2026</t>
  </si>
  <si>
    <r>
      <t xml:space="preserve">La Dirección para el Manejo de Residuos y Desechos Sólidos, por medio del Departamento de Fortalecimiento de Capacidades, fortaleció las capacidades de los gobiernos municipales mediante la formulación, desarrollo e implementación de los Planes Municipales para el Manejo Integral de Residuos y Desechos Sólidos –PIRDES–. En este marco, se brindó capacitación y asistencia técnica a representantes de </t>
    </r>
    <r>
      <rPr>
        <b/>
        <sz val="11"/>
        <color theme="1"/>
        <rFont val="Arial"/>
        <family val="2"/>
      </rPr>
      <t>21 municipios de los departamentos de Alta Verapaz y Baja Verapaz</t>
    </r>
    <r>
      <rPr>
        <sz val="11"/>
        <color theme="1"/>
        <rFont val="Arial"/>
        <family val="2"/>
      </rPr>
      <t xml:space="preserve">, orientada a la implementación de dichos instrumentos para mejorar la gestión integral de los residuos y desechos sólidos a nivel municipal. Asimismo, se realizaron visitas de inspección ocular a vertederos ubicados en </t>
    </r>
    <r>
      <rPr>
        <b/>
        <sz val="11"/>
        <color theme="1"/>
        <rFont val="Arial"/>
        <family val="2"/>
      </rPr>
      <t>los municipios de Guazacapán, Nueva Santa Rosa y Chiquimulilla, del departamento de Santa Rosa</t>
    </r>
    <r>
      <rPr>
        <sz val="11"/>
        <color theme="1"/>
        <rFont val="Arial"/>
        <family val="2"/>
      </rPr>
      <t>, con el propósito de verificar las condiciones existentes y fortalecer el seguimiento técnico de la gestión de los residuos y desechos sólidos en el territorio.</t>
    </r>
  </si>
  <si>
    <r>
      <t xml:space="preserve">La Dirección de Formación y Participación Social –DIFOPAS–, en coordinación con las Delegaciones Departamentales del MARN, fortaleció los procesos de educación, formación y sensibilización ambiental, orientados a promover conocimientos, habilidades y prácticas que contribuyan a la prevención de problemas ambientales y a la generación de soluciones desde la participación ciudadana. Durante el período de enero a julio, </t>
    </r>
    <r>
      <rPr>
        <b/>
        <sz val="11"/>
        <color theme="1"/>
        <rFont val="Arial"/>
        <family val="2"/>
      </rPr>
      <t>se desarrollaron 28 eventos de Guardianes Ecológicos y cursos de certificación (diplomados), 73 actividades de capacitación, entre charlas, foros, talleres y conferencias, así como 20 actividades conmemorativas relacionadas con la temática ambiental</t>
    </r>
    <r>
      <rPr>
        <sz val="11"/>
        <color theme="1"/>
        <rFont val="Arial"/>
        <family val="2"/>
      </rPr>
      <t xml:space="preserve">. Particularmente, durante el mes de julio se </t>
    </r>
    <r>
      <rPr>
        <b/>
        <sz val="11"/>
        <color theme="1"/>
        <rFont val="Arial"/>
        <family val="2"/>
      </rPr>
      <t>realizaron 5 eventos de Guardianes Ecológicos</t>
    </r>
    <r>
      <rPr>
        <sz val="11"/>
        <color theme="1"/>
        <rFont val="Arial"/>
        <family val="2"/>
      </rPr>
      <t xml:space="preserve"> y cursos de certificación (diplomados), </t>
    </r>
    <r>
      <rPr>
        <b/>
        <sz val="11"/>
        <color theme="1"/>
        <rFont val="Arial"/>
        <family val="2"/>
      </rPr>
      <t>10 actividades de capacitación</t>
    </r>
    <r>
      <rPr>
        <sz val="11"/>
        <color theme="1"/>
        <rFont val="Arial"/>
        <family val="2"/>
      </rPr>
      <t xml:space="preserve">, incluyendo charlas, foros, talleres y conferencias, y </t>
    </r>
    <r>
      <rPr>
        <b/>
        <sz val="11"/>
        <color theme="1"/>
        <rFont val="Arial"/>
        <family val="2"/>
      </rPr>
      <t>2 actividades conmemorativas</t>
    </r>
    <r>
      <rPr>
        <sz val="11"/>
        <color theme="1"/>
        <rFont val="Arial"/>
        <family val="2"/>
      </rPr>
      <t>, contribuyendo al fortalecimiento de la educación ambiental y a una mayor participación de la población en la protección y conservación del ambiente.</t>
    </r>
  </si>
  <si>
    <r>
      <t xml:space="preserve">De enero a julio, el Departamento de Denuncias y Patrullas recibió un total de </t>
    </r>
    <r>
      <rPr>
        <b/>
        <sz val="11"/>
        <color theme="1"/>
        <rFont val="Arial"/>
        <family val="2"/>
      </rPr>
      <t>1,516 denuncias ambientales</t>
    </r>
    <r>
      <rPr>
        <sz val="11"/>
        <color theme="1"/>
        <rFont val="Arial"/>
        <family val="2"/>
      </rPr>
      <t xml:space="preserve">, relacionadas con posibles incumplimientos de la normativa ambiental vigente. Por su parte, el Departamento de Procuración y Notificación notificó </t>
    </r>
    <r>
      <rPr>
        <b/>
        <sz val="11"/>
        <color theme="1"/>
        <rFont val="Arial"/>
        <family val="2"/>
      </rPr>
      <t>1,560 resoluciones correspondientes a expedientes administrativos</t>
    </r>
    <r>
      <rPr>
        <sz val="11"/>
        <color theme="1"/>
        <rFont val="Arial"/>
        <family val="2"/>
      </rPr>
      <t xml:space="preserve"> y gestionó la resolución de 22 convenios de pago, destinados a la cancelación de multas derivadas del incumplimiento de la normativa ambiental. Asimismo, el Departamento de Economía Ambiental </t>
    </r>
    <r>
      <rPr>
        <b/>
        <sz val="11"/>
        <color theme="1"/>
        <rFont val="Arial"/>
        <family val="2"/>
      </rPr>
      <t>elaboró 32 informes técnicos de valoración económica del daño ambiental</t>
    </r>
    <r>
      <rPr>
        <sz val="11"/>
        <color theme="1"/>
        <rFont val="Arial"/>
        <family val="2"/>
      </rPr>
      <t xml:space="preserve">, como parte de las acciones de evaluación y seguimiento de los impactos ocasionados al ambiente.
Durante el mes de julio, el Departamento de Denuncias y Patrullas </t>
    </r>
    <r>
      <rPr>
        <b/>
        <sz val="11"/>
        <color theme="1"/>
        <rFont val="Arial"/>
        <family val="2"/>
      </rPr>
      <t>recibió 290 denuncias ambientales</t>
    </r>
    <r>
      <rPr>
        <sz val="11"/>
        <color theme="1"/>
        <rFont val="Arial"/>
        <family val="2"/>
      </rPr>
      <t xml:space="preserve">, dando continuidad a las acciones de atención y seguimiento de los casos reportados. El Departamento de Procuración y Notificación notificó </t>
    </r>
    <r>
      <rPr>
        <b/>
        <sz val="11"/>
        <color theme="1"/>
        <rFont val="Arial"/>
        <family val="2"/>
      </rPr>
      <t>308 resoluciones dentro de expedientes administrativos y gestionó la resolución de 7 convenios de pago para la cancelación de multas por incumplimiento de la normativa ambienta</t>
    </r>
    <r>
      <rPr>
        <sz val="11"/>
        <color theme="1"/>
        <rFont val="Arial"/>
        <family val="2"/>
      </rPr>
      <t xml:space="preserve">l. Asimismo, el Departamento de Economía Ambiental </t>
    </r>
    <r>
      <rPr>
        <b/>
        <sz val="11"/>
        <color theme="1"/>
        <rFont val="Arial"/>
        <family val="2"/>
      </rPr>
      <t>elaboró 4 informes técnicos de valoración económica</t>
    </r>
    <r>
      <rPr>
        <sz val="11"/>
        <color theme="1"/>
        <rFont val="Arial"/>
        <family val="2"/>
      </rPr>
      <t xml:space="preserve"> del daño ambiental, contribuyendo al análisis técnico de los impactos ambientales identificados y al seguimiento de los procesos administrativos correspondientes.</t>
    </r>
  </si>
  <si>
    <r>
      <t xml:space="preserve">Durante el mes de julio, la Dirección de Análisis Geoespacial y Cambio Climático avanzó en la formulación de la Estrategia de Interoperabilidad Ambiental, mediante la definición y validación de lineamientos orientados a fortalecer el intercambio y la integración de información entre el </t>
    </r>
    <r>
      <rPr>
        <b/>
        <sz val="11"/>
        <color theme="1"/>
        <rFont val="Arial"/>
        <family val="2"/>
      </rPr>
      <t>Sistema de Información Ambiental –SIA– y el Sistema Nacional de Información sobre Cambio Climático –SNICC–</t>
    </r>
    <r>
      <rPr>
        <sz val="11"/>
        <color theme="1"/>
        <rFont val="Arial"/>
        <family val="2"/>
      </rPr>
      <t>. Como resultado, se avanzó en la identificación de componentes comunes, roles institucionales, mecanismos de articulación y criterios para integrar información geoespacial, estadística y documental. Estos avances sientan las bases para el desarrollo de protocolos de intercambio de información intra e interinstitucional y para la posterior implementación de los módulos y servicios previstos en ambas plataformas.</t>
    </r>
  </si>
  <si>
    <r>
      <t xml:space="preserve">Durante el período comprendido del 23 de junio al 22 de julio, se realizaron </t>
    </r>
    <r>
      <rPr>
        <b/>
        <sz val="11"/>
        <color theme="1"/>
        <rFont val="Arial"/>
        <family val="2"/>
      </rPr>
      <t>monitoreos en 10 puntos ubicados en diferentes municipios del departamento de Guatemala, así como en otros puntos del territorio naciona</t>
    </r>
    <r>
      <rPr>
        <sz val="11"/>
        <color theme="1"/>
        <rFont val="Arial"/>
        <family val="2"/>
      </rPr>
      <t>l, con el propósito de continuar con el establecimiento de líneas base de calidad del agua en diferentes épocas del año. Estas acciones permitieron determinar las condiciones de los cuerpos de agua mediante la medición de parámetros in situ y la coordinación con el Laboratorio de Calidad del Agua para el procesamiento y análisis de las muestras recolectadas. Asimismo, se atendieron denuncias relacionadas con posibles afectaciones a la calidad de determinados cuerpos de agua, entre ellas las correspondientes a la Laguna Güiscoyol y al Manglar Manchón Guamuchal.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</si>
</sst>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quot;#,##0;[Red]\-&quot;Q&quot;#,##0"/>
    <numFmt numFmtId="7" formatCode="&quot;Q&quot;#,##0.00;\-&quot;Q&quot;#,##0.00"/>
    <numFmt numFmtId="8" formatCode="&quot;Q&quot;#,##0.00;[Red]\-&quot;Q&quot;#,##0.00"/>
    <numFmt numFmtId="44" formatCode="_-&quot;Q&quot;* #,##0.00_-;\-&quot;Q&quot;* #,##0.00_-;_-&quot;Q&quot;* &quot;-&quot;??_-;_-@_-"/>
    <numFmt numFmtId="43" formatCode="_-* #,##0.00_-;\-* #,##0.00_-;_-* &quot;-&quot;??_-;_-@_-"/>
  </numFmts>
  <fonts count="27" x14ac:knownFonts="1">
    <font>
      <sz val="11"/>
      <color theme="1"/>
      <name val="Calibri"/>
      <family val="2"/>
      <scheme val="minor"/>
    </font>
    <font>
      <sz val="11"/>
      <color theme="1"/>
      <name val="Arial"/>
      <family val="2"/>
    </font>
    <font>
      <sz val="10"/>
      <color theme="1"/>
      <name val="Arial"/>
      <family val="2"/>
    </font>
    <font>
      <sz val="9"/>
      <color theme="1"/>
      <name val="Arial"/>
      <family val="2"/>
    </font>
    <font>
      <sz val="12"/>
      <color theme="1"/>
      <name val="Arial"/>
      <family val="2"/>
    </font>
    <font>
      <b/>
      <sz val="20"/>
      <color rgb="FF002060"/>
      <name val="Arial"/>
      <family val="2"/>
    </font>
    <font>
      <b/>
      <sz val="12"/>
      <color theme="0"/>
      <name val="Arial"/>
      <family val="2"/>
    </font>
    <font>
      <sz val="11"/>
      <color theme="1"/>
      <name val="Calibri"/>
      <family val="2"/>
      <scheme val="minor"/>
    </font>
    <font>
      <b/>
      <sz val="12"/>
      <color theme="1"/>
      <name val="Arial"/>
      <family val="2"/>
    </font>
    <font>
      <b/>
      <sz val="18"/>
      <color rgb="FF0070C0"/>
      <name val="Arial"/>
      <family val="2"/>
    </font>
    <font>
      <sz val="10"/>
      <name val="Arial"/>
      <family val="2"/>
    </font>
    <font>
      <sz val="11"/>
      <name val="Calibri"/>
      <family val="2"/>
      <scheme val="minor"/>
    </font>
    <font>
      <sz val="11"/>
      <name val="Arial"/>
      <family val="2"/>
    </font>
    <font>
      <b/>
      <sz val="12"/>
      <color theme="0" tint="-4.9989318521683403E-2"/>
      <name val="Arial"/>
      <family val="2"/>
    </font>
    <font>
      <sz val="12"/>
      <name val="Arial"/>
      <family val="2"/>
    </font>
    <font>
      <b/>
      <sz val="11"/>
      <name val="Arial"/>
      <family val="2"/>
    </font>
    <font>
      <b/>
      <sz val="12"/>
      <name val="Arial"/>
      <family val="2"/>
    </font>
    <font>
      <b/>
      <sz val="16"/>
      <color rgb="FF0070C0"/>
      <name val="Arial"/>
      <family val="2"/>
    </font>
    <font>
      <b/>
      <sz val="12"/>
      <color indexed="8"/>
      <name val="Arial"/>
      <family val="2"/>
    </font>
    <font>
      <b/>
      <sz val="12"/>
      <color rgb="FF001D35"/>
      <name val="Arial"/>
      <family val="2"/>
    </font>
    <font>
      <b/>
      <sz val="11"/>
      <color theme="0"/>
      <name val="Arial"/>
      <family val="2"/>
    </font>
    <font>
      <sz val="12"/>
      <color theme="0"/>
      <name val="Arial"/>
      <family val="2"/>
    </font>
    <font>
      <b/>
      <sz val="14"/>
      <color theme="1"/>
      <name val="Calibri"/>
      <family val="2"/>
      <scheme val="minor"/>
    </font>
    <font>
      <b/>
      <sz val="12"/>
      <color theme="1"/>
      <name val="Calibri"/>
      <family val="2"/>
      <scheme val="minor"/>
    </font>
    <font>
      <b/>
      <sz val="11"/>
      <color rgb="FF000000"/>
      <name val="Arial"/>
      <family val="2"/>
    </font>
    <font>
      <b/>
      <sz val="14"/>
      <color theme="0"/>
      <name val="Arial"/>
      <family val="2"/>
    </font>
    <font>
      <b/>
      <sz val="11"/>
      <color theme="1"/>
      <name val="Arial"/>
      <family val="2"/>
    </font>
  </fonts>
  <fills count="9">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rgb="FF010B4B"/>
        <bgColor indexed="64"/>
      </patternFill>
    </fill>
    <fill>
      <patternFill patternType="solid">
        <fgColor rgb="FF00204B"/>
        <bgColor indexed="64"/>
      </patternFill>
    </fill>
    <fill>
      <patternFill patternType="solid">
        <fgColor theme="8" tint="0.79998168889431442"/>
        <bgColor indexed="64"/>
      </patternFill>
    </fill>
    <fill>
      <patternFill patternType="solid">
        <fgColor theme="8" tint="-0.49998474074526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31">
    <xf numFmtId="0" fontId="0" fillId="0" borderId="0" xfId="0"/>
    <xf numFmtId="0" fontId="0" fillId="4" borderId="0" xfId="0" applyFill="1"/>
    <xf numFmtId="0" fontId="2" fillId="4" borderId="0" xfId="0" applyFont="1" applyFill="1"/>
    <xf numFmtId="0" fontId="2" fillId="4" borderId="0" xfId="0" applyFont="1" applyFill="1" applyAlignment="1">
      <alignment horizontal="left" vertical="center" wrapText="1"/>
    </xf>
    <xf numFmtId="0" fontId="1" fillId="4" borderId="0" xfId="0" applyFont="1" applyFill="1"/>
    <xf numFmtId="0" fontId="4" fillId="4" borderId="0" xfId="0" applyFont="1" applyFill="1"/>
    <xf numFmtId="0" fontId="3" fillId="4" borderId="0" xfId="0" applyFont="1" applyFill="1" applyAlignment="1">
      <alignment horizontal="center" vertical="top" wrapText="1"/>
    </xf>
    <xf numFmtId="6" fontId="2" fillId="4" borderId="0" xfId="0" applyNumberFormat="1" applyFont="1" applyFill="1" applyAlignment="1">
      <alignment horizontal="center" vertical="center"/>
    </xf>
    <xf numFmtId="7" fontId="0" fillId="4" borderId="0" xfId="0" applyNumberFormat="1" applyFill="1"/>
    <xf numFmtId="0" fontId="10" fillId="4" borderId="0" xfId="0" applyFont="1" applyFill="1"/>
    <xf numFmtId="0" fontId="11" fillId="4" borderId="0" xfId="0" applyFont="1" applyFill="1"/>
    <xf numFmtId="0" fontId="12" fillId="0" borderId="9" xfId="0" applyFont="1" applyBorder="1" applyAlignment="1">
      <alignment horizontal="left" vertical="center" wrapText="1"/>
    </xf>
    <xf numFmtId="0" fontId="12" fillId="0" borderId="4" xfId="0" applyFont="1" applyBorder="1" applyAlignment="1">
      <alignment vertical="center" wrapText="1"/>
    </xf>
    <xf numFmtId="0" fontId="12" fillId="0" borderId="9" xfId="0" applyFont="1" applyBorder="1" applyAlignment="1">
      <alignment vertical="center" wrapText="1"/>
    </xf>
    <xf numFmtId="0" fontId="0" fillId="4" borderId="0" xfId="0" applyFill="1" applyAlignment="1">
      <alignment wrapText="1"/>
    </xf>
    <xf numFmtId="7" fontId="16" fillId="4" borderId="1" xfId="1" applyNumberFormat="1" applyFont="1" applyFill="1" applyBorder="1" applyAlignment="1">
      <alignment horizontal="center" vertical="center"/>
    </xf>
    <xf numFmtId="10" fontId="16" fillId="0" borderId="5" xfId="0" applyNumberFormat="1" applyFont="1" applyBorder="1" applyAlignment="1">
      <alignment horizontal="center" vertical="center"/>
    </xf>
    <xf numFmtId="0" fontId="12" fillId="0" borderId="4" xfId="0" applyFont="1" applyBorder="1" applyAlignment="1">
      <alignment horizontal="left" vertical="center" wrapText="1"/>
    </xf>
    <xf numFmtId="0" fontId="11" fillId="4" borderId="0" xfId="0" applyFont="1" applyFill="1" applyAlignment="1">
      <alignment vertical="center"/>
    </xf>
    <xf numFmtId="0" fontId="12" fillId="4" borderId="1" xfId="0" applyFont="1" applyFill="1" applyBorder="1" applyAlignment="1">
      <alignment horizontal="left" vertical="center" wrapText="1"/>
    </xf>
    <xf numFmtId="0" fontId="15" fillId="3" borderId="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2" fillId="4" borderId="0" xfId="0" applyFont="1" applyFill="1" applyAlignment="1">
      <alignment vertical="center" wrapText="1"/>
    </xf>
    <xf numFmtId="4" fontId="18" fillId="4" borderId="0" xfId="0" applyNumberFormat="1" applyFont="1" applyFill="1" applyAlignment="1">
      <alignment horizontal="right" vertical="center"/>
    </xf>
    <xf numFmtId="0" fontId="12" fillId="4" borderId="1" xfId="0" applyFont="1" applyFill="1" applyBorder="1" applyAlignment="1">
      <alignment vertical="center" wrapText="1"/>
    </xf>
    <xf numFmtId="0" fontId="12" fillId="0" borderId="1" xfId="0" applyFont="1" applyBorder="1" applyAlignment="1">
      <alignment horizontal="left" vertical="center" wrapText="1"/>
    </xf>
    <xf numFmtId="10" fontId="16" fillId="0" borderId="8" xfId="0" applyNumberFormat="1" applyFont="1" applyBorder="1" applyAlignment="1">
      <alignment horizontal="center" vertical="center"/>
    </xf>
    <xf numFmtId="0" fontId="15" fillId="4" borderId="1" xfId="0" applyFont="1" applyFill="1" applyBorder="1" applyAlignment="1">
      <alignment vertical="center" wrapText="1"/>
    </xf>
    <xf numFmtId="44" fontId="18" fillId="7" borderId="1" xfId="2" applyFont="1" applyFill="1" applyBorder="1" applyAlignment="1">
      <alignment horizontal="right" vertical="center"/>
    </xf>
    <xf numFmtId="44" fontId="16" fillId="7" borderId="1" xfId="2" applyFont="1" applyFill="1" applyBorder="1" applyAlignment="1">
      <alignment vertical="center"/>
    </xf>
    <xf numFmtId="44" fontId="16" fillId="7" borderId="1" xfId="2" applyFont="1" applyFill="1" applyBorder="1" applyAlignment="1">
      <alignment horizontal="right" vertical="center"/>
    </xf>
    <xf numFmtId="44" fontId="15" fillId="4" borderId="1" xfId="2" applyFont="1" applyFill="1" applyBorder="1" applyAlignment="1">
      <alignment horizontal="center" vertical="center"/>
    </xf>
    <xf numFmtId="44" fontId="15" fillId="0" borderId="1" xfId="2" applyFont="1" applyFill="1" applyBorder="1" applyAlignment="1">
      <alignment horizontal="center" vertical="center"/>
    </xf>
    <xf numFmtId="44" fontId="15" fillId="4" borderId="1" xfId="2" applyFont="1" applyFill="1" applyBorder="1" applyAlignment="1">
      <alignment vertical="center" wrapText="1"/>
    </xf>
    <xf numFmtId="44" fontId="15" fillId="4" borderId="1" xfId="0" applyNumberFormat="1" applyFont="1" applyFill="1" applyBorder="1" applyAlignment="1">
      <alignment vertical="center" wrapText="1"/>
    </xf>
    <xf numFmtId="0" fontId="23" fillId="4" borderId="0" xfId="0" applyFont="1" applyFill="1" applyAlignment="1">
      <alignment vertical="center" wrapText="1"/>
    </xf>
    <xf numFmtId="0" fontId="15" fillId="0" borderId="1" xfId="2" applyNumberFormat="1" applyFont="1" applyFill="1" applyBorder="1" applyAlignment="1">
      <alignment horizontal="center" vertical="center"/>
    </xf>
    <xf numFmtId="3" fontId="15" fillId="4" borderId="1" xfId="2" applyNumberFormat="1" applyFont="1" applyFill="1" applyBorder="1" applyAlignment="1">
      <alignment horizontal="center" vertical="center"/>
    </xf>
    <xf numFmtId="7" fontId="16" fillId="4" borderId="15" xfId="1" applyNumberFormat="1" applyFont="1" applyFill="1" applyBorder="1" applyAlignment="1">
      <alignment horizontal="center" vertical="center"/>
    </xf>
    <xf numFmtId="0" fontId="15" fillId="3" borderId="8" xfId="0" applyFont="1" applyFill="1" applyBorder="1" applyAlignment="1">
      <alignment horizontal="center" vertical="center" wrapText="1"/>
    </xf>
    <xf numFmtId="0" fontId="24" fillId="0" borderId="18" xfId="0" applyFont="1" applyBorder="1" applyAlignment="1">
      <alignment horizontal="center" vertical="center" wrapText="1"/>
    </xf>
    <xf numFmtId="0" fontId="24" fillId="0" borderId="22" xfId="0" applyFont="1" applyBorder="1" applyAlignment="1">
      <alignment horizontal="center" vertical="center" wrapText="1"/>
    </xf>
    <xf numFmtId="10" fontId="16" fillId="0" borderId="31" xfId="0" applyNumberFormat="1" applyFont="1" applyBorder="1" applyAlignment="1">
      <alignment horizontal="center" vertical="center"/>
    </xf>
    <xf numFmtId="7" fontId="8" fillId="4" borderId="30" xfId="0" applyNumberFormat="1" applyFont="1" applyFill="1" applyBorder="1" applyAlignment="1">
      <alignment horizontal="center" vertical="center"/>
    </xf>
    <xf numFmtId="0" fontId="25" fillId="5" borderId="6" xfId="0" applyFont="1" applyFill="1" applyBorder="1" applyAlignment="1">
      <alignment horizontal="center" vertical="center"/>
    </xf>
    <xf numFmtId="0" fontId="25" fillId="5" borderId="3" xfId="0" applyFont="1" applyFill="1" applyBorder="1" applyAlignment="1">
      <alignment horizontal="center" vertical="center" wrapText="1"/>
    </xf>
    <xf numFmtId="0" fontId="8" fillId="4" borderId="19"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30" xfId="0" applyFont="1" applyFill="1" applyBorder="1" applyAlignment="1">
      <alignment horizontal="center" vertical="center"/>
    </xf>
    <xf numFmtId="0" fontId="2" fillId="4" borderId="0" xfId="0" applyFont="1" applyFill="1" applyBorder="1" applyAlignment="1">
      <alignment horizontal="left" vertical="center" wrapText="1"/>
    </xf>
    <xf numFmtId="0" fontId="0" fillId="4" borderId="0" xfId="0" applyFill="1" applyBorder="1"/>
    <xf numFmtId="0" fontId="24" fillId="4" borderId="0" xfId="0" applyFont="1" applyFill="1" applyBorder="1" applyAlignment="1">
      <alignment horizontal="center" vertical="center" wrapText="1"/>
    </xf>
    <xf numFmtId="0" fontId="26" fillId="4" borderId="0" xfId="0" applyFont="1" applyFill="1" applyBorder="1" applyAlignment="1">
      <alignment horizontal="center" vertical="center"/>
    </xf>
    <xf numFmtId="0" fontId="1" fillId="4" borderId="21" xfId="0" applyFont="1" applyFill="1" applyBorder="1" applyAlignment="1">
      <alignment horizontal="justify" vertical="center" wrapText="1"/>
    </xf>
    <xf numFmtId="0" fontId="1" fillId="4" borderId="13" xfId="0" applyFont="1" applyFill="1" applyBorder="1" applyAlignment="1">
      <alignment horizontal="justify" vertical="center" wrapText="1"/>
    </xf>
    <xf numFmtId="0" fontId="1" fillId="4" borderId="22" xfId="0" applyFont="1" applyFill="1" applyBorder="1" applyAlignment="1">
      <alignment horizontal="justify" vertical="center" wrapText="1"/>
    </xf>
    <xf numFmtId="0" fontId="14" fillId="0" borderId="15" xfId="0" applyFont="1" applyBorder="1" applyAlignment="1">
      <alignment horizontal="center" vertical="center" wrapText="1"/>
    </xf>
    <xf numFmtId="0" fontId="14" fillId="0" borderId="20" xfId="0" applyFont="1" applyBorder="1" applyAlignment="1">
      <alignment horizontal="center" vertical="center" wrapText="1"/>
    </xf>
    <xf numFmtId="0" fontId="16" fillId="7" borderId="15" xfId="0" applyFont="1" applyFill="1" applyBorder="1" applyAlignment="1">
      <alignment horizontal="center" vertical="center" wrapText="1"/>
    </xf>
    <xf numFmtId="0" fontId="16" fillId="7" borderId="20" xfId="0" applyFont="1" applyFill="1" applyBorder="1" applyAlignment="1">
      <alignment horizontal="center" vertical="center" wrapText="1"/>
    </xf>
    <xf numFmtId="0" fontId="14" fillId="0" borderId="1" xfId="0" applyFont="1" applyBorder="1" applyAlignment="1">
      <alignment horizontal="center" vertical="center" wrapText="1"/>
    </xf>
    <xf numFmtId="0" fontId="20" fillId="8" borderId="17" xfId="0" applyFont="1" applyFill="1" applyBorder="1" applyAlignment="1">
      <alignment horizontal="center" vertical="center" wrapText="1"/>
    </xf>
    <xf numFmtId="0" fontId="20" fillId="8" borderId="12" xfId="0" applyFont="1" applyFill="1" applyBorder="1" applyAlignment="1">
      <alignment horizontal="center" vertical="center" wrapText="1"/>
    </xf>
    <xf numFmtId="0" fontId="6" fillId="4" borderId="0" xfId="0" applyFont="1" applyFill="1" applyAlignment="1">
      <alignment horizontal="center" vertical="center"/>
    </xf>
    <xf numFmtId="0" fontId="21" fillId="0" borderId="0" xfId="0" applyFont="1" applyAlignment="1">
      <alignment horizontal="center" vertical="center" wrapText="1"/>
    </xf>
    <xf numFmtId="0" fontId="25" fillId="5" borderId="2" xfId="0" applyFont="1" applyFill="1" applyBorder="1" applyAlignment="1">
      <alignment horizontal="center" vertical="center"/>
    </xf>
    <xf numFmtId="0" fontId="25" fillId="5" borderId="6" xfId="0" applyFont="1" applyFill="1" applyBorder="1" applyAlignment="1">
      <alignment horizontal="center" vertical="center"/>
    </xf>
    <xf numFmtId="7" fontId="8" fillId="4" borderId="30" xfId="0" applyNumberFormat="1" applyFont="1" applyFill="1" applyBorder="1" applyAlignment="1">
      <alignment horizontal="center" vertical="center"/>
    </xf>
    <xf numFmtId="0" fontId="12" fillId="0" borderId="16" xfId="0" applyFont="1" applyBorder="1" applyAlignment="1">
      <alignment horizontal="justify" vertical="center" wrapText="1"/>
    </xf>
    <xf numFmtId="7" fontId="16" fillId="0" borderId="15" xfId="1" applyNumberFormat="1" applyFont="1" applyBorder="1" applyAlignment="1">
      <alignment horizontal="center" vertical="center"/>
    </xf>
    <xf numFmtId="0" fontId="16" fillId="4" borderId="0" xfId="0" applyFont="1" applyFill="1" applyAlignment="1">
      <alignment horizontal="center" vertical="center" wrapText="1"/>
    </xf>
    <xf numFmtId="0" fontId="16" fillId="4" borderId="0" xfId="0" applyFont="1" applyFill="1" applyAlignment="1">
      <alignment horizontal="center" vertical="center"/>
    </xf>
    <xf numFmtId="0" fontId="12" fillId="0" borderId="23" xfId="0" applyFont="1" applyBorder="1" applyAlignment="1">
      <alignment horizontal="justify" vertical="center" wrapText="1"/>
    </xf>
    <xf numFmtId="7" fontId="16" fillId="0" borderId="24" xfId="1" applyNumberFormat="1" applyFont="1" applyBorder="1" applyAlignment="1">
      <alignment horizontal="center" vertical="center"/>
    </xf>
    <xf numFmtId="7" fontId="16" fillId="0" borderId="23" xfId="1" applyNumberFormat="1" applyFont="1" applyBorder="1" applyAlignment="1">
      <alignment horizontal="center" vertical="center"/>
    </xf>
    <xf numFmtId="0" fontId="1" fillId="4" borderId="35" xfId="0" applyFont="1" applyFill="1" applyBorder="1" applyAlignment="1">
      <alignment horizontal="justify" vertical="center" wrapText="1"/>
    </xf>
    <xf numFmtId="0" fontId="1" fillId="4" borderId="36" xfId="0" applyFont="1" applyFill="1" applyBorder="1" applyAlignment="1">
      <alignment horizontal="justify" vertical="center" wrapText="1"/>
    </xf>
    <xf numFmtId="0" fontId="1" fillId="4" borderId="37" xfId="0" applyFont="1" applyFill="1" applyBorder="1" applyAlignment="1">
      <alignment horizontal="justify" vertical="center" wrapText="1"/>
    </xf>
    <xf numFmtId="0" fontId="19" fillId="7" borderId="15" xfId="0" applyFont="1" applyFill="1" applyBorder="1" applyAlignment="1">
      <alignment horizontal="center" vertical="center" wrapText="1"/>
    </xf>
    <xf numFmtId="0" fontId="19" fillId="7" borderId="20" xfId="0" applyFont="1" applyFill="1" applyBorder="1" applyAlignment="1">
      <alignment horizontal="center" vertical="center" wrapText="1"/>
    </xf>
    <xf numFmtId="0" fontId="14" fillId="0" borderId="1" xfId="0" applyFont="1" applyBorder="1" applyAlignment="1">
      <alignment horizontal="left" vertical="center" wrapText="1"/>
    </xf>
    <xf numFmtId="44" fontId="16" fillId="3" borderId="1" xfId="2" applyFont="1" applyFill="1" applyBorder="1" applyAlignment="1">
      <alignment horizontal="center" vertical="center"/>
    </xf>
    <xf numFmtId="10" fontId="16" fillId="3" borderId="1" xfId="3" applyNumberFormat="1" applyFont="1" applyFill="1" applyBorder="1" applyAlignment="1">
      <alignment horizontal="center" vertical="center"/>
    </xf>
    <xf numFmtId="0" fontId="16" fillId="7" borderId="1" xfId="0" applyFont="1" applyFill="1" applyBorder="1" applyAlignment="1">
      <alignment horizontal="center" vertical="center" wrapText="1"/>
    </xf>
    <xf numFmtId="0" fontId="13" fillId="6" borderId="2"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2" xfId="0" applyFont="1" applyFill="1" applyBorder="1" applyAlignment="1">
      <alignment horizontal="center" vertical="center" wrapText="1"/>
    </xf>
    <xf numFmtId="0" fontId="5" fillId="4" borderId="0" xfId="0" applyFont="1" applyFill="1" applyAlignment="1">
      <alignment horizontal="center"/>
    </xf>
    <xf numFmtId="17" fontId="17" fillId="4" borderId="0" xfId="0" applyNumberFormat="1" applyFont="1" applyFill="1" applyAlignment="1">
      <alignment horizontal="center"/>
    </xf>
    <xf numFmtId="0" fontId="17" fillId="4" borderId="0" xfId="0" applyFont="1" applyFill="1" applyAlignment="1">
      <alignment horizontal="center"/>
    </xf>
    <xf numFmtId="0" fontId="9" fillId="4" borderId="0" xfId="0" applyFont="1" applyFill="1" applyAlignment="1">
      <alignment horizontal="center"/>
    </xf>
    <xf numFmtId="0" fontId="13" fillId="6" borderId="1"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2" fillId="0" borderId="9" xfId="0" applyFont="1" applyBorder="1" applyAlignment="1">
      <alignment horizontal="left" vertical="center" wrapText="1"/>
    </xf>
    <xf numFmtId="0" fontId="12" fillId="0" borderId="7" xfId="0" applyFont="1" applyBorder="1" applyAlignment="1">
      <alignment horizontal="left" vertical="center" wrapText="1"/>
    </xf>
    <xf numFmtId="2" fontId="15" fillId="3" borderId="1" xfId="3" applyNumberFormat="1" applyFont="1" applyFill="1" applyBorder="1" applyAlignment="1">
      <alignment horizontal="center" vertical="center"/>
    </xf>
    <xf numFmtId="44" fontId="15" fillId="3" borderId="15" xfId="2" applyFont="1" applyFill="1" applyBorder="1" applyAlignment="1">
      <alignment horizontal="center" vertical="center"/>
    </xf>
    <xf numFmtId="44" fontId="15" fillId="3" borderId="20" xfId="2" applyFont="1" applyFill="1" applyBorder="1" applyAlignment="1">
      <alignment horizontal="center" vertical="center"/>
    </xf>
    <xf numFmtId="44" fontId="15" fillId="3" borderId="1" xfId="2" applyFont="1" applyFill="1" applyBorder="1" applyAlignment="1">
      <alignment horizontal="center" vertical="center"/>
    </xf>
    <xf numFmtId="8"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25" fillId="2" borderId="10"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12" fillId="4" borderId="0" xfId="0" applyFont="1" applyFill="1" applyAlignment="1">
      <alignment horizontal="center" vertical="center" wrapText="1"/>
    </xf>
    <xf numFmtId="0" fontId="2" fillId="4" borderId="0" xfId="0" applyFont="1" applyFill="1" applyAlignment="1">
      <alignment horizontal="left" vertical="center" wrapText="1"/>
    </xf>
    <xf numFmtId="0" fontId="22" fillId="4" borderId="0" xfId="0" applyFont="1" applyFill="1" applyAlignment="1">
      <alignment horizontal="center" vertical="center" wrapText="1"/>
    </xf>
    <xf numFmtId="0" fontId="12" fillId="4" borderId="16"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0" borderId="29" xfId="0" applyFont="1" applyBorder="1" applyAlignment="1">
      <alignment horizontal="justify" vertical="center" wrapText="1"/>
    </xf>
    <xf numFmtId="0" fontId="12" fillId="0" borderId="12" xfId="0" applyFont="1" applyBorder="1" applyAlignment="1">
      <alignment horizontal="justify" vertical="center" wrapText="1"/>
    </xf>
    <xf numFmtId="0" fontId="6" fillId="6" borderId="10"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1" fillId="0" borderId="14" xfId="0" applyFont="1" applyBorder="1" applyAlignment="1">
      <alignment horizontal="justify" vertical="center" wrapText="1"/>
    </xf>
    <xf numFmtId="0" fontId="1" fillId="0" borderId="19" xfId="0" applyFont="1" applyBorder="1" applyAlignment="1">
      <alignment horizontal="justify" vertical="center" wrapText="1"/>
    </xf>
    <xf numFmtId="0" fontId="1" fillId="0" borderId="18" xfId="0" applyFont="1" applyBorder="1" applyAlignment="1">
      <alignment horizontal="justify" vertical="center" wrapText="1"/>
    </xf>
    <xf numFmtId="7" fontId="16" fillId="0" borderId="1" xfId="1" applyNumberFormat="1" applyFont="1" applyBorder="1" applyAlignment="1">
      <alignment horizontal="center" vertical="center"/>
    </xf>
    <xf numFmtId="0" fontId="1" fillId="0" borderId="21"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22" xfId="0" applyFont="1" applyBorder="1" applyAlignment="1">
      <alignment horizontal="justify" vertical="center" wrapText="1"/>
    </xf>
    <xf numFmtId="0" fontId="1" fillId="4" borderId="14" xfId="0" applyFont="1" applyFill="1" applyBorder="1" applyAlignment="1">
      <alignment horizontal="justify" vertical="center" wrapText="1"/>
    </xf>
    <xf numFmtId="0" fontId="1" fillId="4" borderId="19" xfId="0" applyFont="1" applyFill="1" applyBorder="1" applyAlignment="1">
      <alignment horizontal="justify" vertical="center" wrapText="1"/>
    </xf>
    <xf numFmtId="0" fontId="1" fillId="4" borderId="18" xfId="0" applyFont="1" applyFill="1" applyBorder="1" applyAlignment="1">
      <alignment horizontal="justify" vertical="center" wrapText="1"/>
    </xf>
    <xf numFmtId="0" fontId="12" fillId="0" borderId="17" xfId="0" applyFont="1" applyBorder="1" applyAlignment="1">
      <alignment horizontal="justify" vertical="center" wrapText="1"/>
    </xf>
    <xf numFmtId="7" fontId="16" fillId="0" borderId="32" xfId="1" applyNumberFormat="1" applyFont="1" applyBorder="1" applyAlignment="1">
      <alignment horizontal="center" vertical="center"/>
    </xf>
    <xf numFmtId="7" fontId="16" fillId="0" borderId="12" xfId="1" applyNumberFormat="1" applyFont="1" applyBorder="1" applyAlignment="1">
      <alignment horizontal="center" vertical="center"/>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colors>
    <mruColors>
      <color rgb="FFFFE07D"/>
      <color rgb="FFFF9966"/>
      <color rgb="FF9C3E47"/>
      <color rgb="FFFFA54B"/>
      <color rgb="FFFFA143"/>
      <color rgb="FFFF9933"/>
      <color rgb="FFB88800"/>
      <color rgb="FFCC9900"/>
      <color rgb="FFAA7138"/>
      <color rgb="FFB075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spPr>
            <a:solidFill>
              <a:schemeClr val="accent1">
                <a:tint val="77000"/>
              </a:schemeClr>
            </a:solidFill>
            <a:ln>
              <a:noFill/>
            </a:ln>
            <a:effectLst/>
          </c:spPr>
          <c:invertIfNegative val="0"/>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TABLERO!$E$8:$E$11</c15:sqref>
                  </c15:fullRef>
                </c:ext>
              </c:extLst>
              <c:f>(TABLERO!$E$8,TABLERO!$E$10)</c:f>
              <c:numCache>
                <c:formatCode>General</c:formatCode>
                <c:ptCount val="2"/>
                <c:pt idx="0">
                  <c:v>0</c:v>
                </c:pt>
                <c:pt idx="1">
                  <c:v>0</c:v>
                </c:pt>
              </c:numCache>
            </c:numRef>
          </c:val>
          <c:extLst>
            <c:ext xmlns:c16="http://schemas.microsoft.com/office/drawing/2014/chart" uri="{C3380CC4-5D6E-409C-BE32-E72D297353CC}">
              <c16:uniqueId val="{00000000-379F-4DB0-AE52-F8D18B17029D}"/>
            </c:ext>
          </c:extLst>
        </c:ser>
        <c:ser>
          <c:idx val="1"/>
          <c:order val="1"/>
          <c:spPr>
            <a:solidFill>
              <a:schemeClr val="accent1">
                <a:shade val="76000"/>
              </a:schemeClr>
            </a:solidFill>
            <a:ln>
              <a:noFill/>
            </a:ln>
            <a:effectLst/>
          </c:spPr>
          <c:invertIfNegative val="0"/>
          <c:dPt>
            <c:idx val="1"/>
            <c:invertIfNegative val="0"/>
            <c:bubble3D val="0"/>
            <c:spPr>
              <a:solidFill>
                <a:schemeClr val="accent5"/>
              </a:solidFill>
              <a:ln>
                <a:noFill/>
              </a:ln>
              <a:effectLst/>
            </c:spPr>
            <c:extLst>
              <c:ext xmlns:c16="http://schemas.microsoft.com/office/drawing/2014/chart" uri="{C3380CC4-5D6E-409C-BE32-E72D297353CC}">
                <c16:uniqueId val="{00000000-08FD-4EFE-91FF-8BDD9BB35D5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TABLERO!$F$8:$F$11</c15:sqref>
                  </c15:fullRef>
                </c:ext>
              </c:extLst>
              <c:f>(TABLERO!$F$8,TABLERO!$F$10)</c:f>
              <c:numCache>
                <c:formatCode>_("Q"* #,##0.00_);_("Q"* \(#,##0.00\);_("Q"* "-"??_);_(@_)</c:formatCode>
                <c:ptCount val="2"/>
                <c:pt idx="0">
                  <c:v>343943000</c:v>
                </c:pt>
                <c:pt idx="1">
                  <c:v>190313652.03</c:v>
                </c:pt>
              </c:numCache>
            </c:numRef>
          </c:val>
          <c:extLst>
            <c:ext xmlns:c16="http://schemas.microsoft.com/office/drawing/2014/chart" uri="{C3380CC4-5D6E-409C-BE32-E72D297353CC}">
              <c16:uniqueId val="{00000001-379F-4DB0-AE52-F8D18B17029D}"/>
            </c:ext>
          </c:extLst>
        </c:ser>
        <c:dLbls>
          <c:showLegendKey val="0"/>
          <c:showVal val="0"/>
          <c:showCatName val="0"/>
          <c:showSerName val="0"/>
          <c:showPercent val="0"/>
          <c:showBubbleSize val="0"/>
        </c:dLbls>
        <c:gapWidth val="0"/>
        <c:overlap val="22"/>
        <c:axId val="1714208303"/>
        <c:axId val="1859773039"/>
      </c:barChart>
      <c:catAx>
        <c:axId val="1714208303"/>
        <c:scaling>
          <c:orientation val="minMax"/>
        </c:scaling>
        <c:delete val="1"/>
        <c:axPos val="b"/>
        <c:numFmt formatCode="General" sourceLinked="1"/>
        <c:majorTickMark val="none"/>
        <c:minorTickMark val="none"/>
        <c:tickLblPos val="nextTo"/>
        <c:crossAx val="1859773039"/>
        <c:crosses val="autoZero"/>
        <c:auto val="1"/>
        <c:lblAlgn val="ctr"/>
        <c:lblOffset val="100"/>
        <c:noMultiLvlLbl val="0"/>
      </c:catAx>
      <c:valAx>
        <c:axId val="1859773039"/>
        <c:scaling>
          <c:orientation val="minMax"/>
        </c:scaling>
        <c:delete val="1"/>
        <c:axPos val="l"/>
        <c:numFmt formatCode="General" sourceLinked="1"/>
        <c:majorTickMark val="none"/>
        <c:minorTickMark val="none"/>
        <c:tickLblPos val="nextTo"/>
        <c:crossAx val="1714208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328082</xdr:colOff>
      <xdr:row>1</xdr:row>
      <xdr:rowOff>74083</xdr:rowOff>
    </xdr:from>
    <xdr:to>
      <xdr:col>1</xdr:col>
      <xdr:colOff>1164166</xdr:colOff>
      <xdr:row>4</xdr:row>
      <xdr:rowOff>149412</xdr:rowOff>
    </xdr:to>
    <xdr:pic>
      <xdr:nvPicPr>
        <xdr:cNvPr id="10" name="Imagen 9" descr="CNC - Comisión Nacional contra la Corrupción (CNC)">
          <a:extLst>
            <a:ext uri="{FF2B5EF4-FFF2-40B4-BE49-F238E27FC236}">
              <a16:creationId xmlns:a16="http://schemas.microsoft.com/office/drawing/2014/main" id="{1BB3B0B5-D8E3-4700-8B51-A40DE77A1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082" y="127000"/>
          <a:ext cx="1206501" cy="10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31750</xdr:colOff>
      <xdr:row>13</xdr:row>
      <xdr:rowOff>110067</xdr:rowOff>
    </xdr:from>
    <xdr:to>
      <xdr:col>5</xdr:col>
      <xdr:colOff>1629834</xdr:colOff>
      <xdr:row>17</xdr:row>
      <xdr:rowOff>380999</xdr:rowOff>
    </xdr:to>
    <xdr:graphicFrame macro="">
      <xdr:nvGraphicFramePr>
        <xdr:cNvPr id="3" name="Gráfico 2">
          <a:extLst>
            <a:ext uri="{FF2B5EF4-FFF2-40B4-BE49-F238E27FC236}">
              <a16:creationId xmlns:a16="http://schemas.microsoft.com/office/drawing/2014/main" id="{91C6DEA4-DC5F-411B-84C9-E52E85262E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1037166</xdr:colOff>
      <xdr:row>1</xdr:row>
      <xdr:rowOff>95249</xdr:rowOff>
    </xdr:from>
    <xdr:to>
      <xdr:col>14</xdr:col>
      <xdr:colOff>1647635</xdr:colOff>
      <xdr:row>5</xdr:row>
      <xdr:rowOff>21166</xdr:rowOff>
    </xdr:to>
    <xdr:pic>
      <xdr:nvPicPr>
        <xdr:cNvPr id="11" name="Imagen 10" descr="C:\Users\hbmarroquin\Desktop\MARN\linea gráfica MARN\MARN-2024-2028_AZUL 01.jpg">
          <a:extLst>
            <a:ext uri="{FF2B5EF4-FFF2-40B4-BE49-F238E27FC236}">
              <a16:creationId xmlns:a16="http://schemas.microsoft.com/office/drawing/2014/main" id="{026E18D0-8407-4AE6-8920-C29E7BA255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303999" y="148166"/>
          <a:ext cx="3616274" cy="113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920749</xdr:colOff>
      <xdr:row>16</xdr:row>
      <xdr:rowOff>74083</xdr:rowOff>
    </xdr:from>
    <xdr:to>
      <xdr:col>11</xdr:col>
      <xdr:colOff>689461</xdr:colOff>
      <xdr:row>18</xdr:row>
      <xdr:rowOff>1395733</xdr:rowOff>
    </xdr:to>
    <xdr:pic>
      <xdr:nvPicPr>
        <xdr:cNvPr id="2" name="Imagen 1" descr="http://ww2.oj.gob.gt/estadisticalaboral/images/mapa_regiones/mapa_por_regiones_3.jpg">
          <a:extLst>
            <a:ext uri="{FF2B5EF4-FFF2-40B4-BE49-F238E27FC236}">
              <a16:creationId xmlns:a16="http://schemas.microsoft.com/office/drawing/2014/main" id="{01475FD1-2D33-4F0F-B114-C7669350814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060082" y="5609166"/>
          <a:ext cx="2255795" cy="227415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2"/>
  <sheetViews>
    <sheetView tabSelected="1" zoomScale="91" zoomScaleNormal="91" zoomScaleSheetLayoutView="100" workbookViewId="0">
      <selection activeCell="I19" sqref="I19"/>
    </sheetView>
  </sheetViews>
  <sheetFormatPr baseColWidth="10" defaultColWidth="11.42578125" defaultRowHeight="15" x14ac:dyDescent="0.25"/>
  <cols>
    <col min="1" max="1" width="5.5703125" style="1" customWidth="1"/>
    <col min="2" max="2" width="31.28515625" style="1" customWidth="1"/>
    <col min="3" max="3" width="37.5703125" style="1" customWidth="1"/>
    <col min="4" max="4" width="1.28515625" style="1" customWidth="1"/>
    <col min="5" max="5" width="47" style="1" customWidth="1"/>
    <col min="6" max="6" width="27.28515625" style="1" customWidth="1"/>
    <col min="7" max="7" width="2.140625" style="1" customWidth="1"/>
    <col min="8" max="8" width="35.5703125" style="1" customWidth="1"/>
    <col min="9" max="9" width="25.7109375" style="1" customWidth="1"/>
    <col min="10" max="10" width="2.42578125" style="1" customWidth="1"/>
    <col min="11" max="11" width="37.28515625" style="1" customWidth="1"/>
    <col min="12" max="12" width="23.42578125" style="1" customWidth="1"/>
    <col min="13" max="13" width="2.85546875" style="1" customWidth="1"/>
    <col min="14" max="14" width="44.85546875" style="1" customWidth="1"/>
    <col min="15" max="15" width="25.28515625" style="1" customWidth="1"/>
    <col min="16" max="18" width="11.42578125" style="1"/>
    <col min="19" max="19" width="13.140625" style="1" bestFit="1" customWidth="1"/>
    <col min="20" max="16384" width="11.42578125" style="1"/>
  </cols>
  <sheetData>
    <row r="1" spans="2:19" ht="4.5" customHeight="1" x14ac:dyDescent="0.25"/>
    <row r="2" spans="2:19" ht="26.25" x14ac:dyDescent="0.4">
      <c r="B2" s="89" t="s">
        <v>0</v>
      </c>
      <c r="C2" s="89"/>
      <c r="D2" s="89"/>
      <c r="E2" s="89"/>
      <c r="F2" s="89"/>
      <c r="G2" s="89"/>
      <c r="H2" s="89"/>
      <c r="I2" s="89"/>
      <c r="J2" s="89"/>
      <c r="K2" s="89"/>
      <c r="L2" s="89"/>
      <c r="M2" s="89"/>
      <c r="N2" s="89"/>
      <c r="O2" s="89"/>
    </row>
    <row r="3" spans="2:19" ht="24" customHeight="1" x14ac:dyDescent="0.3">
      <c r="B3" s="90" t="s">
        <v>65</v>
      </c>
      <c r="C3" s="91"/>
      <c r="D3" s="91"/>
      <c r="E3" s="91"/>
      <c r="F3" s="91"/>
      <c r="G3" s="91"/>
      <c r="H3" s="91"/>
      <c r="I3" s="91"/>
      <c r="J3" s="91"/>
      <c r="K3" s="91"/>
      <c r="L3" s="91"/>
      <c r="M3" s="91"/>
      <c r="N3" s="91"/>
      <c r="O3" s="91"/>
    </row>
    <row r="4" spans="2:19" ht="27" customHeight="1" x14ac:dyDescent="0.35">
      <c r="B4" s="92" t="s">
        <v>1</v>
      </c>
      <c r="C4" s="92"/>
      <c r="D4" s="92"/>
      <c r="E4" s="92"/>
      <c r="F4" s="92"/>
      <c r="G4" s="92"/>
      <c r="H4" s="92"/>
      <c r="I4" s="92"/>
      <c r="J4" s="92"/>
      <c r="K4" s="92"/>
      <c r="L4" s="92"/>
      <c r="M4" s="92"/>
      <c r="N4" s="92"/>
      <c r="O4" s="92"/>
    </row>
    <row r="5" spans="2:19" ht="17.25" customHeight="1" x14ac:dyDescent="0.25">
      <c r="B5" s="5"/>
      <c r="C5" s="2"/>
      <c r="D5" s="2"/>
      <c r="E5" s="2"/>
      <c r="F5" s="2"/>
      <c r="G5" s="2"/>
      <c r="H5" s="2"/>
      <c r="I5" s="2"/>
      <c r="J5" s="4"/>
      <c r="K5" s="4"/>
      <c r="L5" s="4"/>
      <c r="M5" s="4"/>
      <c r="N5" s="4"/>
      <c r="O5" s="6"/>
      <c r="P5"/>
    </row>
    <row r="6" spans="2:19" ht="4.5" customHeight="1" thickBot="1" x14ac:dyDescent="0.3">
      <c r="B6" s="2"/>
      <c r="C6" s="2"/>
      <c r="D6" s="2"/>
      <c r="E6" s="2"/>
      <c r="F6" s="2"/>
      <c r="G6" s="2"/>
      <c r="H6" s="2"/>
      <c r="I6" s="2"/>
      <c r="J6" s="4"/>
      <c r="K6" s="4"/>
      <c r="L6" s="4"/>
      <c r="M6" s="4"/>
      <c r="N6" s="4"/>
      <c r="O6" s="4"/>
    </row>
    <row r="7" spans="2:19" ht="33.75" customHeight="1" x14ac:dyDescent="0.25">
      <c r="B7" s="86" t="s">
        <v>2</v>
      </c>
      <c r="C7" s="87"/>
      <c r="D7" s="9"/>
      <c r="E7" s="84" t="s">
        <v>3</v>
      </c>
      <c r="F7" s="85"/>
      <c r="G7" s="9"/>
      <c r="H7" s="88" t="s">
        <v>4</v>
      </c>
      <c r="I7" s="85"/>
      <c r="J7" s="10"/>
      <c r="K7" s="93" t="s">
        <v>5</v>
      </c>
      <c r="L7" s="93"/>
      <c r="M7" s="10"/>
      <c r="N7" s="88" t="s">
        <v>6</v>
      </c>
      <c r="O7" s="94"/>
    </row>
    <row r="8" spans="2:19" ht="29.25" customHeight="1" x14ac:dyDescent="0.25">
      <c r="B8" s="56" t="s">
        <v>7</v>
      </c>
      <c r="C8" s="78" t="s">
        <v>8</v>
      </c>
      <c r="D8" s="9"/>
      <c r="E8" s="80" t="s">
        <v>59</v>
      </c>
      <c r="F8" s="81">
        <v>343943000</v>
      </c>
      <c r="G8" s="9"/>
      <c r="H8" s="17" t="s">
        <v>9</v>
      </c>
      <c r="I8" s="28">
        <v>103509439.59</v>
      </c>
      <c r="J8" s="18"/>
      <c r="K8" s="25" t="s">
        <v>51</v>
      </c>
      <c r="L8" s="32">
        <v>155964294.13999999</v>
      </c>
      <c r="M8" s="10"/>
      <c r="N8" s="95" t="s">
        <v>10</v>
      </c>
      <c r="O8" s="98">
        <v>198154071</v>
      </c>
      <c r="Q8" s="3"/>
      <c r="R8" s="7"/>
    </row>
    <row r="9" spans="2:19" ht="35.25" customHeight="1" x14ac:dyDescent="0.25">
      <c r="B9" s="57"/>
      <c r="C9" s="79"/>
      <c r="D9" s="9"/>
      <c r="E9" s="80"/>
      <c r="F9" s="81"/>
      <c r="G9" s="9"/>
      <c r="H9" s="17" t="s">
        <v>11</v>
      </c>
      <c r="I9" s="28">
        <v>16948108.57</v>
      </c>
      <c r="J9" s="18"/>
      <c r="K9" s="25" t="s">
        <v>52</v>
      </c>
      <c r="L9" s="32">
        <v>2571502.5099999998</v>
      </c>
      <c r="M9" s="10"/>
      <c r="N9" s="96"/>
      <c r="O9" s="99"/>
      <c r="Q9" s="3"/>
      <c r="R9" s="7"/>
    </row>
    <row r="10" spans="2:19" ht="29.25" customHeight="1" x14ac:dyDescent="0.25">
      <c r="B10" s="56" t="s">
        <v>12</v>
      </c>
      <c r="C10" s="78" t="s">
        <v>13</v>
      </c>
      <c r="D10" s="9"/>
      <c r="E10" s="80" t="s">
        <v>14</v>
      </c>
      <c r="F10" s="81">
        <v>190313652.03</v>
      </c>
      <c r="G10" s="9"/>
      <c r="H10" s="17" t="s">
        <v>15</v>
      </c>
      <c r="I10" s="28">
        <v>6498742.0800000001</v>
      </c>
      <c r="J10" s="18"/>
      <c r="K10" s="25" t="s">
        <v>53</v>
      </c>
      <c r="L10" s="32">
        <v>11558094.789999999</v>
      </c>
      <c r="M10" s="10"/>
      <c r="N10" s="95" t="s">
        <v>16</v>
      </c>
      <c r="O10" s="100">
        <v>103509439.59</v>
      </c>
      <c r="Q10" s="49"/>
      <c r="R10" s="7"/>
    </row>
    <row r="11" spans="2:19" ht="44.25" customHeight="1" x14ac:dyDescent="0.25">
      <c r="B11" s="57"/>
      <c r="C11" s="79"/>
      <c r="D11" s="9"/>
      <c r="E11" s="80"/>
      <c r="F11" s="81"/>
      <c r="G11" s="9"/>
      <c r="H11" s="17" t="s">
        <v>17</v>
      </c>
      <c r="I11" s="28">
        <v>780011.6</v>
      </c>
      <c r="J11" s="18"/>
      <c r="K11" s="25" t="s">
        <v>54</v>
      </c>
      <c r="L11" s="32">
        <v>4032347.42</v>
      </c>
      <c r="M11" s="10"/>
      <c r="N11" s="96"/>
      <c r="O11" s="100"/>
      <c r="Q11" s="50"/>
    </row>
    <row r="12" spans="2:19" ht="29.25" customHeight="1" x14ac:dyDescent="0.25">
      <c r="B12" s="56" t="s">
        <v>18</v>
      </c>
      <c r="C12" s="58" t="s">
        <v>19</v>
      </c>
      <c r="D12" s="9"/>
      <c r="E12" s="80" t="s">
        <v>20</v>
      </c>
      <c r="F12" s="82">
        <f>(F10/F8)</f>
        <v>0.55332904588841758</v>
      </c>
      <c r="G12" s="9"/>
      <c r="H12" s="11" t="s">
        <v>21</v>
      </c>
      <c r="I12" s="28">
        <v>52849129.68</v>
      </c>
      <c r="J12" s="18"/>
      <c r="K12" s="25" t="s">
        <v>55</v>
      </c>
      <c r="L12" s="32">
        <v>3595693.01</v>
      </c>
      <c r="M12" s="10"/>
      <c r="N12" s="95" t="s">
        <v>22</v>
      </c>
      <c r="O12" s="97">
        <f>(O10*100)/O8</f>
        <v>52.23684735197795</v>
      </c>
      <c r="Q12" s="50"/>
      <c r="R12" s="109"/>
      <c r="S12" s="101"/>
    </row>
    <row r="13" spans="2:19" ht="36.75" customHeight="1" thickBot="1" x14ac:dyDescent="0.3">
      <c r="B13" s="57"/>
      <c r="C13" s="59"/>
      <c r="D13" s="9"/>
      <c r="E13" s="80"/>
      <c r="F13" s="82"/>
      <c r="G13" s="9"/>
      <c r="H13" s="11" t="s">
        <v>61</v>
      </c>
      <c r="I13" s="28">
        <v>6500000</v>
      </c>
      <c r="J13" s="18"/>
      <c r="K13" s="19" t="s">
        <v>56</v>
      </c>
      <c r="L13" s="31">
        <v>7480542.3499999996</v>
      </c>
      <c r="M13" s="10"/>
      <c r="N13" s="96"/>
      <c r="O13" s="97"/>
      <c r="Q13" s="50"/>
      <c r="R13" s="109"/>
      <c r="S13" s="101"/>
    </row>
    <row r="14" spans="2:19" ht="29.25" customHeight="1" thickBot="1" x14ac:dyDescent="0.3">
      <c r="B14" s="56" t="s">
        <v>25</v>
      </c>
      <c r="C14" s="58" t="s">
        <v>26</v>
      </c>
      <c r="D14" s="9"/>
      <c r="E14" s="60"/>
      <c r="F14" s="60"/>
      <c r="G14" s="9"/>
      <c r="H14" s="24" t="s">
        <v>23</v>
      </c>
      <c r="I14" s="29">
        <v>3228220.51</v>
      </c>
      <c r="J14" s="18"/>
      <c r="K14" s="24" t="s">
        <v>57</v>
      </c>
      <c r="L14" s="33">
        <v>3169610.4</v>
      </c>
      <c r="M14" s="10"/>
      <c r="N14" s="17" t="s">
        <v>28</v>
      </c>
      <c r="O14" s="40">
        <v>411</v>
      </c>
      <c r="P14" s="110"/>
      <c r="Q14" s="51"/>
      <c r="R14" s="109"/>
      <c r="S14" s="101"/>
    </row>
    <row r="15" spans="2:19" ht="42.75" customHeight="1" thickBot="1" x14ac:dyDescent="0.3">
      <c r="B15" s="57"/>
      <c r="C15" s="59"/>
      <c r="D15" s="9"/>
      <c r="E15" s="60"/>
      <c r="F15" s="60"/>
      <c r="G15" s="9"/>
      <c r="H15" s="61" t="s">
        <v>27</v>
      </c>
      <c r="I15" s="62"/>
      <c r="J15" s="18"/>
      <c r="K15" s="24" t="s">
        <v>58</v>
      </c>
      <c r="L15" s="33">
        <v>1941567.41</v>
      </c>
      <c r="M15" s="10"/>
      <c r="N15" s="17" t="s">
        <v>30</v>
      </c>
      <c r="O15" s="41">
        <v>341</v>
      </c>
      <c r="P15" s="110"/>
      <c r="Q15" s="51"/>
      <c r="R15" s="109"/>
      <c r="S15" s="102"/>
    </row>
    <row r="16" spans="2:19" ht="23.25" customHeight="1" thickBot="1" x14ac:dyDescent="0.3">
      <c r="B16" s="60" t="s">
        <v>31</v>
      </c>
      <c r="C16" s="83" t="s">
        <v>32</v>
      </c>
      <c r="D16" s="9"/>
      <c r="E16" s="60"/>
      <c r="F16" s="60"/>
      <c r="G16" s="9"/>
      <c r="H16" s="25" t="s">
        <v>29</v>
      </c>
      <c r="I16" s="28">
        <v>13110948.26</v>
      </c>
      <c r="J16" s="18"/>
      <c r="K16" s="24" t="s">
        <v>24</v>
      </c>
      <c r="L16" s="34">
        <f>SUM(L8:L15)</f>
        <v>190313652.02999994</v>
      </c>
      <c r="M16" s="10"/>
      <c r="N16" s="12" t="s">
        <v>34</v>
      </c>
      <c r="O16" s="41">
        <v>748</v>
      </c>
      <c r="P16" s="110"/>
      <c r="Q16" s="51"/>
    </row>
    <row r="17" spans="2:17" ht="42" customHeight="1" x14ac:dyDescent="0.25">
      <c r="B17" s="60"/>
      <c r="C17" s="83"/>
      <c r="D17" s="9"/>
      <c r="E17" s="60"/>
      <c r="F17" s="60"/>
      <c r="G17" s="9"/>
      <c r="H17" s="19" t="s">
        <v>33</v>
      </c>
      <c r="I17" s="30">
        <v>177202703.77000001</v>
      </c>
      <c r="J17" s="18"/>
      <c r="K17" s="111"/>
      <c r="L17" s="111"/>
      <c r="M17" s="10"/>
      <c r="N17" s="13" t="s">
        <v>35</v>
      </c>
      <c r="O17" s="36">
        <v>0</v>
      </c>
      <c r="P17" s="35"/>
      <c r="Q17" s="52"/>
    </row>
    <row r="18" spans="2:17" ht="33" customHeight="1" x14ac:dyDescent="0.25">
      <c r="B18" s="64"/>
      <c r="C18" s="63"/>
      <c r="D18" s="9"/>
      <c r="E18" s="60"/>
      <c r="F18" s="60"/>
      <c r="G18" s="9"/>
      <c r="H18" s="70"/>
      <c r="I18" s="71"/>
      <c r="J18" s="18"/>
      <c r="K18" s="108"/>
      <c r="L18" s="108"/>
      <c r="M18" s="10"/>
      <c r="N18" s="27" t="s">
        <v>36</v>
      </c>
      <c r="O18" s="37">
        <f>SUM(O14:O17)</f>
        <v>1500</v>
      </c>
      <c r="Q18" s="50"/>
    </row>
    <row r="19" spans="2:17" ht="114.75" customHeight="1" thickBot="1" x14ac:dyDescent="0.3">
      <c r="B19" s="64"/>
      <c r="C19" s="63"/>
      <c r="D19" s="9"/>
      <c r="E19" s="9"/>
      <c r="F19" s="9"/>
      <c r="G19" s="9"/>
      <c r="H19" s="22"/>
      <c r="I19" s="23"/>
      <c r="J19" s="18"/>
      <c r="K19" s="112"/>
      <c r="L19" s="112"/>
      <c r="M19" s="10"/>
      <c r="N19" s="108"/>
      <c r="O19" s="108"/>
      <c r="Q19" s="50"/>
    </row>
    <row r="20" spans="2:17" ht="35.25" customHeight="1" thickBot="1" x14ac:dyDescent="0.3">
      <c r="B20" s="9"/>
      <c r="C20" s="9"/>
      <c r="D20" s="65" t="s">
        <v>37</v>
      </c>
      <c r="E20" s="66"/>
      <c r="F20" s="66" t="s">
        <v>38</v>
      </c>
      <c r="G20" s="66"/>
      <c r="H20" s="44" t="s">
        <v>39</v>
      </c>
      <c r="I20" s="45" t="s">
        <v>40</v>
      </c>
      <c r="J20" s="10"/>
      <c r="K20" s="103" t="s">
        <v>60</v>
      </c>
      <c r="L20" s="104"/>
      <c r="M20" s="105"/>
      <c r="N20" s="106"/>
      <c r="O20" s="107"/>
    </row>
    <row r="21" spans="2:17" ht="117.75" customHeight="1" thickBot="1" x14ac:dyDescent="0.3">
      <c r="B21" s="115" t="s">
        <v>41</v>
      </c>
      <c r="C21" s="20" t="s">
        <v>42</v>
      </c>
      <c r="D21" s="113" t="s">
        <v>43</v>
      </c>
      <c r="E21" s="114"/>
      <c r="F21" s="121">
        <v>87494883</v>
      </c>
      <c r="G21" s="121"/>
      <c r="H21" s="15">
        <v>46350269.950000003</v>
      </c>
      <c r="I21" s="16">
        <f t="shared" ref="I21:I27" si="0">+H21/F21</f>
        <v>0.52974835054068248</v>
      </c>
      <c r="J21" s="10"/>
      <c r="K21" s="125" t="s">
        <v>66</v>
      </c>
      <c r="L21" s="126"/>
      <c r="M21" s="126"/>
      <c r="N21" s="126"/>
      <c r="O21" s="127"/>
    </row>
    <row r="22" spans="2:17" ht="133.5" customHeight="1" thickBot="1" x14ac:dyDescent="0.3">
      <c r="B22" s="116"/>
      <c r="C22" s="21" t="s">
        <v>44</v>
      </c>
      <c r="D22" s="113" t="s">
        <v>45</v>
      </c>
      <c r="E22" s="114"/>
      <c r="F22" s="121">
        <v>230490799</v>
      </c>
      <c r="G22" s="121"/>
      <c r="H22" s="15">
        <v>132073787.48</v>
      </c>
      <c r="I22" s="16">
        <f t="shared" si="0"/>
        <v>0.57301110522854326</v>
      </c>
      <c r="J22" s="10"/>
      <c r="K22" s="125" t="s">
        <v>67</v>
      </c>
      <c r="L22" s="126"/>
      <c r="M22" s="126"/>
      <c r="N22" s="126"/>
      <c r="O22" s="127"/>
    </row>
    <row r="23" spans="2:17" ht="201.75" customHeight="1" thickBot="1" x14ac:dyDescent="0.3">
      <c r="B23" s="116"/>
      <c r="C23" s="21" t="s">
        <v>46</v>
      </c>
      <c r="D23" s="68" t="s">
        <v>49</v>
      </c>
      <c r="E23" s="72"/>
      <c r="F23" s="73">
        <v>15905340</v>
      </c>
      <c r="G23" s="74"/>
      <c r="H23" s="38">
        <v>9044669.1999999993</v>
      </c>
      <c r="I23" s="26">
        <f t="shared" si="0"/>
        <v>0.56865613686975569</v>
      </c>
      <c r="J23" s="10"/>
      <c r="K23" s="122" t="s">
        <v>68</v>
      </c>
      <c r="L23" s="123"/>
      <c r="M23" s="123"/>
      <c r="N23" s="123"/>
      <c r="O23" s="124"/>
    </row>
    <row r="24" spans="2:17" ht="103.5" customHeight="1" thickBot="1" x14ac:dyDescent="0.3">
      <c r="B24" s="116"/>
      <c r="C24" s="21" t="s">
        <v>47</v>
      </c>
      <c r="D24" s="68" t="s">
        <v>50</v>
      </c>
      <c r="E24" s="72"/>
      <c r="F24" s="73">
        <v>3783978</v>
      </c>
      <c r="G24" s="74"/>
      <c r="H24" s="38">
        <v>1599220.93</v>
      </c>
      <c r="I24" s="26">
        <f t="shared" si="0"/>
        <v>0.4226295528145248</v>
      </c>
      <c r="J24" s="10"/>
      <c r="K24" s="118" t="s">
        <v>70</v>
      </c>
      <c r="L24" s="119"/>
      <c r="M24" s="119"/>
      <c r="N24" s="119"/>
      <c r="O24" s="120"/>
    </row>
    <row r="25" spans="2:17" ht="63" customHeight="1" x14ac:dyDescent="0.25">
      <c r="B25" s="116"/>
      <c r="C25" s="39" t="s">
        <v>62</v>
      </c>
      <c r="D25" s="128" t="s">
        <v>63</v>
      </c>
      <c r="E25" s="114"/>
      <c r="F25" s="129">
        <v>4953000</v>
      </c>
      <c r="G25" s="130"/>
      <c r="H25" s="38">
        <v>475983.88</v>
      </c>
      <c r="I25" s="26">
        <f t="shared" si="0"/>
        <v>9.6100117100747021E-2</v>
      </c>
      <c r="J25" s="10"/>
      <c r="K25" s="75" t="s">
        <v>69</v>
      </c>
      <c r="L25" s="76"/>
      <c r="M25" s="76"/>
      <c r="N25" s="76"/>
      <c r="O25" s="77"/>
    </row>
    <row r="26" spans="2:17" s="4" customFormat="1" ht="75.75" customHeight="1" thickBot="1" x14ac:dyDescent="0.25">
      <c r="B26" s="117"/>
      <c r="C26" s="39" t="s">
        <v>48</v>
      </c>
      <c r="D26" s="68" t="s">
        <v>64</v>
      </c>
      <c r="E26" s="68"/>
      <c r="F26" s="69">
        <v>1315000</v>
      </c>
      <c r="G26" s="69"/>
      <c r="H26" s="38">
        <v>769720.59</v>
      </c>
      <c r="I26" s="26">
        <f t="shared" si="0"/>
        <v>0.58533885171102662</v>
      </c>
      <c r="K26" s="53"/>
      <c r="L26" s="54"/>
      <c r="M26" s="54"/>
      <c r="N26" s="54"/>
      <c r="O26" s="55"/>
    </row>
    <row r="27" spans="2:17" ht="16.5" thickBot="1" x14ac:dyDescent="0.3">
      <c r="B27" s="48" t="s">
        <v>24</v>
      </c>
      <c r="C27" s="46"/>
      <c r="D27" s="46"/>
      <c r="E27" s="47"/>
      <c r="F27" s="67">
        <f>SUM(F21:G26)</f>
        <v>343943000</v>
      </c>
      <c r="G27" s="67"/>
      <c r="H27" s="43">
        <f>SUM(H21:H26)</f>
        <v>190313652.03</v>
      </c>
      <c r="I27" s="42">
        <f t="shared" si="0"/>
        <v>0.55332904588841758</v>
      </c>
      <c r="K27" s="53"/>
      <c r="L27" s="54"/>
      <c r="M27" s="54"/>
      <c r="N27" s="54"/>
      <c r="O27" s="55"/>
    </row>
    <row r="28" spans="2:17" x14ac:dyDescent="0.25">
      <c r="H28" s="8"/>
    </row>
    <row r="29" spans="2:17" x14ac:dyDescent="0.25">
      <c r="H29" s="8"/>
    </row>
    <row r="32" spans="2:17" x14ac:dyDescent="0.25">
      <c r="E32" s="14"/>
    </row>
    <row r="33" spans="6:6" x14ac:dyDescent="0.25">
      <c r="F33" s="14"/>
    </row>
    <row r="52" spans="5:5" x14ac:dyDescent="0.25">
      <c r="E52"/>
    </row>
  </sheetData>
  <mergeCells count="63">
    <mergeCell ref="D23:E23"/>
    <mergeCell ref="D22:E22"/>
    <mergeCell ref="B21:B26"/>
    <mergeCell ref="K24:O24"/>
    <mergeCell ref="D21:E21"/>
    <mergeCell ref="F22:G22"/>
    <mergeCell ref="F21:G21"/>
    <mergeCell ref="F23:G23"/>
    <mergeCell ref="K23:O23"/>
    <mergeCell ref="K21:O21"/>
    <mergeCell ref="K22:O22"/>
    <mergeCell ref="D25:E25"/>
    <mergeCell ref="F25:G25"/>
    <mergeCell ref="S12:S15"/>
    <mergeCell ref="K20:O20"/>
    <mergeCell ref="N19:O19"/>
    <mergeCell ref="R12:R15"/>
    <mergeCell ref="P14:P16"/>
    <mergeCell ref="K17:L19"/>
    <mergeCell ref="N8:N9"/>
    <mergeCell ref="N10:N11"/>
    <mergeCell ref="N12:N13"/>
    <mergeCell ref="O12:O13"/>
    <mergeCell ref="O8:O9"/>
    <mergeCell ref="O10:O11"/>
    <mergeCell ref="E7:F7"/>
    <mergeCell ref="B7:C7"/>
    <mergeCell ref="H7:I7"/>
    <mergeCell ref="B2:O2"/>
    <mergeCell ref="B3:O3"/>
    <mergeCell ref="B4:O4"/>
    <mergeCell ref="K7:L7"/>
    <mergeCell ref="N7:O7"/>
    <mergeCell ref="B12:B13"/>
    <mergeCell ref="C12:C13"/>
    <mergeCell ref="E12:E13"/>
    <mergeCell ref="F12:F13"/>
    <mergeCell ref="B16:B17"/>
    <mergeCell ref="C16:C17"/>
    <mergeCell ref="B8:B9"/>
    <mergeCell ref="C8:C9"/>
    <mergeCell ref="E8:E9"/>
    <mergeCell ref="F8:F9"/>
    <mergeCell ref="B10:B11"/>
    <mergeCell ref="C10:C11"/>
    <mergeCell ref="E10:E11"/>
    <mergeCell ref="F10:F11"/>
    <mergeCell ref="K27:O27"/>
    <mergeCell ref="B14:B15"/>
    <mergeCell ref="C14:C15"/>
    <mergeCell ref="E14:F18"/>
    <mergeCell ref="H15:I15"/>
    <mergeCell ref="C18:C19"/>
    <mergeCell ref="B18:B19"/>
    <mergeCell ref="D20:E20"/>
    <mergeCell ref="F27:G27"/>
    <mergeCell ref="D26:E26"/>
    <mergeCell ref="F26:G26"/>
    <mergeCell ref="H18:I18"/>
    <mergeCell ref="F20:G20"/>
    <mergeCell ref="D24:E24"/>
    <mergeCell ref="F24:G24"/>
    <mergeCell ref="K25:O26"/>
  </mergeCells>
  <printOptions horizontalCentered="1" verticalCentered="1"/>
  <pageMargins left="0" right="0" top="0" bottom="0" header="0.31496062992125984" footer="0.31496062992125984"/>
  <pageSetup paperSize="5" scale="5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2E4126-94EB-49B8-9E9C-4ECBDAE463F4}">
  <ds:schemaRefs>
    <ds:schemaRef ds:uri="http://schemas.microsoft.com/sharepoint/v3/contenttype/forms"/>
  </ds:schemaRefs>
</ds:datastoreItem>
</file>

<file path=customXml/itemProps2.xml><?xml version="1.0" encoding="utf-8"?>
<ds:datastoreItem xmlns:ds="http://schemas.openxmlformats.org/officeDocument/2006/customXml" ds:itemID="{12B19548-EF62-4441-AC26-B10FF5F55CB8}">
  <ds:schemaRefs>
    <ds:schemaRef ds:uri="http://purl.org/dc/dcmitype/"/>
    <ds:schemaRef ds:uri="2de3127d-b50e-4c29-b846-9213acea4d89"/>
    <ds:schemaRef ds:uri="http://schemas.microsoft.com/office/2006/documentManagement/types"/>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efcf9931-6988-4c26-989d-90fd7d9d6177"/>
    <ds:schemaRef ds:uri="http://schemas.openxmlformats.org/package/2006/metadata/core-properties"/>
  </ds:schemaRefs>
</ds:datastoreItem>
</file>

<file path=customXml/itemProps3.xml><?xml version="1.0" encoding="utf-8"?>
<ds:datastoreItem xmlns:ds="http://schemas.openxmlformats.org/officeDocument/2006/customXml" ds:itemID="{4B3C6549-093B-4DA1-B224-3FF708F6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TABLERO</vt:lpstr>
      <vt:lpstr>TABLERO!Área_de_impresión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CPCC</dc:creator>
  <cp:keywords/>
  <dc:description/>
  <cp:lastModifiedBy>Hilda Beatriz Marroquin Suarez de Mendoza</cp:lastModifiedBy>
  <cp:revision/>
  <dcterms:created xsi:type="dcterms:W3CDTF">2023-02-11T22:01:01Z</dcterms:created>
  <dcterms:modified xsi:type="dcterms:W3CDTF">2026-08-18T14:38:06Z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