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COMUNICACIÓN SOCIAL\TABLEROS DE RENDICIÓN DE CUENTAS\"/>
    </mc:Choice>
  </mc:AlternateContent>
  <xr:revisionPtr revIDLastSave="0" documentId="8_{D0C60D53-B9F7-48FA-BCBD-C6ED244B62D3}" xr6:coauthVersionLast="47" xr6:coauthVersionMax="47" xr10:uidLastSave="{00000000-0000-0000-0000-000000000000}"/>
  <bookViews>
    <workbookView xWindow="2340" yWindow="570" windowWidth="15060" windowHeight="14910" tabRatio="773" xr2:uid="{00000000-000D-0000-FFFF-FFFF00000000}"/>
  </bookViews>
  <sheets>
    <sheet name="TABLERO" sheetId="1" r:id="rId1"/>
  </sheets>
  <definedNames>
    <definedName name="_xlnm.Print_Area" localSheetId="0">TABLERO!$A$1:$P$26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5" i="1" l="1"/>
  <c r="L16" i="1"/>
  <c r="O12" i="1"/>
  <c r="H27" i="1" l="1"/>
  <c r="I26" i="1"/>
  <c r="F27" i="1"/>
  <c r="O18" i="1"/>
  <c r="F12" i="1" l="1"/>
  <c r="I21" i="1" l="1"/>
  <c r="I22" i="1"/>
  <c r="I23" i="1"/>
  <c r="I24" i="1"/>
  <c r="I27" i="1" l="1"/>
</calcChain>
</file>

<file path=xl/sharedStrings.xml><?xml version="1.0" encoding="utf-8"?>
<sst xmlns="http://schemas.openxmlformats.org/spreadsheetml/2006/main" count="72" uniqueCount="71">
  <si>
    <t>TABLERO DE RENDICIÓN DE CUENTAS</t>
  </si>
  <si>
    <t>MINISTERIO DE AMBIENTE Y RECURSOS NATURALES</t>
  </si>
  <si>
    <t>A. AUTORIDADES</t>
  </si>
  <si>
    <t>B.C.D. GESTIÓN DEL PRESUPUESTO</t>
  </si>
  <si>
    <t>E. EJECUCIÓN PRESUPUESTARIA
POR GRUPOS DE GASTO</t>
  </si>
  <si>
    <t>I. EJECUCIÓN PRESUPUESTARIA POR CLASIFICACIÓN GEOGRÁFICA</t>
  </si>
  <si>
    <t>G. SERVICIOS PERSONALES, TÉCNICOS Y PROFESIONALES</t>
  </si>
  <si>
    <t>Ministra de Ambiente y Recursos Naturales</t>
  </si>
  <si>
    <t>Licenciada Ana Patricia Orantes Thomas</t>
  </si>
  <si>
    <t>Grupo 0: Servicios Profesionales</t>
  </si>
  <si>
    <t>Presupuesto vigente para pago de salarios y honorarios</t>
  </si>
  <si>
    <t>Grupo 1: Servicios No Profesionales</t>
  </si>
  <si>
    <t>Viceministro de Ambiente</t>
  </si>
  <si>
    <t>Licenciado José Rodrígo Rodas</t>
  </si>
  <si>
    <t>Presupuesto ejecutado</t>
  </si>
  <si>
    <t>Grupo 2: Materiales y Suministros</t>
  </si>
  <si>
    <t>Presupuesto ejecutado en pago de salarios y honorarios</t>
  </si>
  <si>
    <t>Grupo 3: Propiedad, Planta, Equipo e Intangibles</t>
  </si>
  <si>
    <t>Viceministro de Cambio Climático y Recursos Naturales</t>
  </si>
  <si>
    <t>Licenciado Edwin José Castellanos López</t>
  </si>
  <si>
    <t>Porcentaje de ejecución (%)</t>
  </si>
  <si>
    <t>Grupo 4: Tranferencias corrientes</t>
  </si>
  <si>
    <t>Porcentaje de ejecución en el pago de salarios y honorarios</t>
  </si>
  <si>
    <t>Grupo 9: Asignaciones Globales</t>
  </si>
  <si>
    <t>Total</t>
  </si>
  <si>
    <t xml:space="preserve">Viceministro de Agua </t>
  </si>
  <si>
    <t>Licenciado Jaime Luis Carrera</t>
  </si>
  <si>
    <t>F. EJECUCIÓN POR FINALIDADES</t>
  </si>
  <si>
    <t>Personal permanente 011</t>
  </si>
  <si>
    <t>Servicios Públicos Generales</t>
  </si>
  <si>
    <t>Personal temporal 021
Personal temporal 022
Jornales 031</t>
  </si>
  <si>
    <t>Viceministro Administrativo Financiero</t>
  </si>
  <si>
    <t>Licenciado Jesús Albertico Orrego Góngora</t>
  </si>
  <si>
    <t>Protección Ambiental</t>
  </si>
  <si>
    <t>Servicios técnicos o profesionales 029</t>
  </si>
  <si>
    <t>Servicios técnicos o profesionales subgrupo 18</t>
  </si>
  <si>
    <t xml:space="preserve">Total </t>
  </si>
  <si>
    <t>Descripción del programa</t>
  </si>
  <si>
    <t>Presupuesto vigente</t>
  </si>
  <si>
    <t>Presupuesto devengado</t>
  </si>
  <si>
    <t>Procentaje de ejecución</t>
  </si>
  <si>
    <t>H.  PROGRAMAS PRESUPUESTARIOS</t>
  </si>
  <si>
    <t>PROGRAMA 01: ADMINISTRACIÓN INSTITUCIONAL</t>
  </si>
  <si>
    <t xml:space="preserve">Actividades centrales de apoyo, incluyendo la gestión administrativa, planificación, y operaciones que no son parte de programas o subprogramas específicos </t>
  </si>
  <si>
    <t>PROGRAMA 11: GESTIÓN AMBIENTAL CON ÉNFASIS EN CAMBIO CLIMÁTICO</t>
  </si>
  <si>
    <t>Desarrollar y coordinar las actividades nacionales
relacionadas con la elaboración de escenarios socioeconómicos y ambientales, que permita
identificar vulnerabilidades potenciales en el ámbito urbano-marginal, elaboración de guías
para realizar planes locales y nacionales de adaptación al cambio climático.</t>
  </si>
  <si>
    <t>PROGRAMA 12: CONSERVACIÓN Y PROTECCIÓN DE LOS RECURSOS NATURALES Y AMBIENTE</t>
  </si>
  <si>
    <t>PROGRAMA 13: SENSIBILIZACIÓN SOCIO AMBIENTAL Y PARTICIPACIÓN CIUDADANA</t>
  </si>
  <si>
    <t>PROGRAMA 99: APORTES A ORGANISMOS REGIONALES E INTERNACIONALES</t>
  </si>
  <si>
    <t>Facilitar la coordinación de esfuerzos que permitan tratar de manera integrada (intra e interinstitucional) otros temas y aspectos sociales, económicos y ambientales. El manejo de los corredores secos y tierras amenazas con desertificación y susceptibles a sequías, que permitan relacionar el potencial del desarrollo socioeconómico, con el deterioro ambiental.</t>
  </si>
  <si>
    <t>Implementar las estrategias de la educación ambiental en coordinación con el Ministerio de Educación, tiene como actividad principal diseñar mecanismos de implementación de la política nacional de educación ambiental y vigilar
porque se cumpla.</t>
  </si>
  <si>
    <t>Región I Metropolitana</t>
  </si>
  <si>
    <t>Región II Norte</t>
  </si>
  <si>
    <t>Región III Nororiente</t>
  </si>
  <si>
    <t>Región IV Suroriente</t>
  </si>
  <si>
    <t>Región V Central</t>
  </si>
  <si>
    <t>Región VI Suroccidente</t>
  </si>
  <si>
    <t>Región VII Noroccidente</t>
  </si>
  <si>
    <t>Región VIII Petén</t>
  </si>
  <si>
    <t>Presupuesto vigente 2026</t>
  </si>
  <si>
    <t>K. PRINCIPALES AVANCES O LOGROS</t>
  </si>
  <si>
    <t>01 DE ENERO AL 30 DE JUNIO DE 2026</t>
  </si>
  <si>
    <t>Grupo 5: Tranferencias de Capital</t>
  </si>
  <si>
    <t>PROGRAMA 15: GESTIÓN INTEGRAL DEL RECURSO HÍDRICO</t>
  </si>
  <si>
    <t>Orientado a cuidar las aguas para la gente y la naturaleza, se concentra en  todas las acciones relacionadas con la protección, monitoreo, conservación y regulación del recurso hídrico.</t>
  </si>
  <si>
    <t>Partida presupuestaria en Guatemala que asigna y transfiere fondos a entidades descentralizadas, autónomas, organismos regionales e internacionales, asociaciones y cooperativas, conforme a la normativa vigente.</t>
  </si>
  <si>
    <t>Durante junio de 2026, el Departamento de Prevención del Riesgo ante los Efectos del Cambio Climático (PRECC) consolidó herramientas técnicas para la planificación preventiva mediante la elaboración de fichas climáticas para planes de prevención y la socialización de información climática con las delegaciones departamentales. Estas acciones fortalecen la generación y el uso de información científica para la toma de decisiones orientadas a la reducción del riesgo de desastres. Adicionalmente, se desarrollaron procesos de fortalecimiento de capacidades dirigidos a líderes y lideresas comunitarias sobre gestión del riesgo por sequía y prácticas de conservación de suelos, promoviendo medidas de adaptación basadas en el manejo sostenible de los recursos naturales.</t>
  </si>
  <si>
    <r>
      <t xml:space="preserve">Durante el período de enero a junio de 2026, el Ministerio fortaleció los mecanismos de control y cumplimiento de la legislación ambiental mediante la atención de </t>
    </r>
    <r>
      <rPr>
        <b/>
        <sz val="11"/>
        <color theme="1"/>
        <rFont val="Arial"/>
        <family val="2"/>
      </rPr>
      <t>1,226 denuncias ambientale</t>
    </r>
    <r>
      <rPr>
        <sz val="11"/>
        <color theme="1"/>
        <rFont val="Arial"/>
        <family val="2"/>
      </rPr>
      <t xml:space="preserve">s, la notificación de </t>
    </r>
    <r>
      <rPr>
        <b/>
        <sz val="11"/>
        <color theme="1"/>
        <rFont val="Arial"/>
        <family val="2"/>
      </rPr>
      <t>1,252 resoluciones administrativas</t>
    </r>
    <r>
      <rPr>
        <sz val="11"/>
        <color theme="1"/>
        <rFont val="Arial"/>
        <family val="2"/>
      </rPr>
      <t>, l</t>
    </r>
    <r>
      <rPr>
        <b/>
        <sz val="11"/>
        <color theme="1"/>
        <rFont val="Arial"/>
        <family val="2"/>
      </rPr>
      <t>a formalización de 15 convenios</t>
    </r>
    <r>
      <rPr>
        <sz val="11"/>
        <color theme="1"/>
        <rFont val="Arial"/>
        <family val="2"/>
      </rPr>
      <t xml:space="preserve"> de pago derivados del incumplimiento de la normativa ambiental y la </t>
    </r>
    <r>
      <rPr>
        <b/>
        <sz val="11"/>
        <color theme="1"/>
        <rFont val="Arial"/>
        <family val="2"/>
      </rPr>
      <t>elaboración de 28 informes técnicos de valoración económica del daño ambiental</t>
    </r>
    <r>
      <rPr>
        <sz val="11"/>
        <color theme="1"/>
        <rFont val="Arial"/>
        <family val="2"/>
      </rPr>
      <t xml:space="preserve">, instrumentos que permiten cuantificar los impactos ambientales y respaldar los procesos administrativos correspondientes. 
En el mes de junio se registró la </t>
    </r>
    <r>
      <rPr>
        <b/>
        <sz val="11"/>
        <color theme="1"/>
        <rFont val="Arial"/>
        <family val="2"/>
      </rPr>
      <t>recepción de 231 denuncias ambientales</t>
    </r>
    <r>
      <rPr>
        <sz val="11"/>
        <color theme="1"/>
        <rFont val="Arial"/>
        <family val="2"/>
      </rPr>
      <t>,</t>
    </r>
    <r>
      <rPr>
        <b/>
        <sz val="11"/>
        <color theme="1"/>
        <rFont val="Arial"/>
        <family val="2"/>
      </rPr>
      <t xml:space="preserve"> la notificación de 105 resoluciones, la suscripción de 3 convenios de pago y la elaboración de 5 informes técnicos de valoración económica del daño ambienta</t>
    </r>
    <r>
      <rPr>
        <sz val="11"/>
        <color theme="1"/>
        <rFont val="Arial"/>
        <family val="2"/>
      </rPr>
      <t>l, evidenciando la continuidad de las acciones de vigilancia, fiscalización y reparación ambiental.</t>
    </r>
  </si>
  <si>
    <r>
      <t xml:space="preserve">Durante el período comprendido del 23 de mayo al 22 de junio de 2026, se efectuaron </t>
    </r>
    <r>
      <rPr>
        <b/>
        <sz val="11"/>
        <color theme="1"/>
        <rFont val="Arial"/>
        <family val="2"/>
      </rPr>
      <t>monitoreos en 17 puntos estratégicos</t>
    </r>
    <r>
      <rPr>
        <sz val="11"/>
        <color theme="1"/>
        <rFont val="Arial"/>
        <family val="2"/>
      </rPr>
      <t xml:space="preserve"> ubicados en distintos municipios del departamento de Guatemala y otras localidades del territorio nacional, con el propósito de fortalecer las líneas base de calidad del agua en diferentes épocas del año. Las evaluaciones incluyeron mediciones de parámetros fisicoquímicos in situ, así como el análisis especializado de muestras mediante el Laboratorio de Calidad del Agua, generando información técnica para la evaluación del estado de los cuerpos de agua y la identificación temprana de posibles fuentes de contaminación. Paralelamente, se brindó atención técnica a denuncias relacionadas con afectaciones en la calidad del recurso hídrico.</t>
    </r>
  </si>
  <si>
    <r>
      <t xml:space="preserve">La Dirección de Formación y Participación Social (DIFOPAS), en coordinación con las Delegaciones Departamentales del MARN, continuó fortaleciendo las capacidades de la población mediante procesos sistemáticos de educación ambiental orientados a promover cambios de comportamiento y la participación ciudadana en la conservación del ambiente. De enero a junio de 2026 se desarrollaron </t>
    </r>
    <r>
      <rPr>
        <b/>
        <sz val="11"/>
        <color theme="1"/>
        <rFont val="Arial"/>
        <family val="2"/>
      </rPr>
      <t>23 eventos del programa Guardianes Ecológicos, 26 cursos de diplomado, 63 actividades de capacitación (charlas, foros, talleres y conferencias) y 18 actividades conmemorativas</t>
    </r>
    <r>
      <rPr>
        <sz val="11"/>
        <color theme="1"/>
        <rFont val="Arial"/>
        <family val="2"/>
      </rPr>
      <t xml:space="preserve">, ampliando la cobertura de los procesos de sensibilización y formación ambiental. 
Durante junio se ejecutaron </t>
    </r>
    <r>
      <rPr>
        <b/>
        <sz val="11"/>
        <color theme="1"/>
        <rFont val="Arial"/>
        <family val="2"/>
      </rPr>
      <t>4 eventos de Guardianes Ecológicos, 6 cursos de diplomado, 5 actividades de capacitación y 4 conmemoraciones</t>
    </r>
    <r>
      <rPr>
        <sz val="11"/>
        <color theme="1"/>
        <rFont val="Arial"/>
        <family val="2"/>
      </rPr>
      <t>, fortaleciendo la apropiación del conocimiento ambiental y la corresponsabilidad social en la protección de los recursos naturales.</t>
    </r>
  </si>
  <si>
    <r>
      <t>En el marco del Proyecto de Protección, Restauración y Reforestación para la Adaptación al Cambio Climático, se fortaleció la gobernanza ambiental territorial mediante la suscripción de</t>
    </r>
    <r>
      <rPr>
        <b/>
        <sz val="11"/>
        <color theme="1"/>
        <rFont val="Arial"/>
        <family val="2"/>
      </rPr>
      <t xml:space="preserve"> siete nuevos convenios de cooperación en el departamento de San Marcos</t>
    </r>
    <r>
      <rPr>
        <sz val="11"/>
        <color theme="1"/>
        <rFont val="Arial"/>
        <family val="2"/>
      </rPr>
      <t xml:space="preserve"> (seis con municipalidades y uno con una organización no gubernamental), alcanzando un total de </t>
    </r>
    <r>
      <rPr>
        <b/>
        <sz val="11"/>
        <color theme="1"/>
        <rFont val="Arial"/>
        <family val="2"/>
      </rPr>
      <t>69 convenios</t>
    </r>
    <r>
      <rPr>
        <sz val="11"/>
        <color theme="1"/>
        <rFont val="Arial"/>
        <family val="2"/>
      </rPr>
      <t xml:space="preserve"> vigentes a nivel nacional. Asimismo, se concluyeron las intervenciones de restauración ecológica y reforestación en</t>
    </r>
    <r>
      <rPr>
        <b/>
        <sz val="11"/>
        <color theme="1"/>
        <rFont val="Arial"/>
        <family val="2"/>
      </rPr>
      <t xml:space="preserve"> 25 hectáreas</t>
    </r>
    <r>
      <rPr>
        <sz val="11"/>
        <color theme="1"/>
        <rFont val="Arial"/>
        <family val="2"/>
      </rPr>
      <t>, incrementando la cobertura vegetal, favoreciendo la recuperación de los servicios ecosistémicos, la captura de carbono, la conservación de la biodiversidad y la resiliencia de los ecosistemas frente a la variabilidad y el cambio climático.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</si>
</sst>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quot;#,##0;[Red]\-&quot;Q&quot;#,##0"/>
    <numFmt numFmtId="7" formatCode="&quot;Q&quot;#,##0.00;\-&quot;Q&quot;#,##0.00"/>
    <numFmt numFmtId="8" formatCode="&quot;Q&quot;#,##0.00;[Red]\-&quot;Q&quot;#,##0.00"/>
    <numFmt numFmtId="44" formatCode="_-&quot;Q&quot;* #,##0.00_-;\-&quot;Q&quot;* #,##0.00_-;_-&quot;Q&quot;* &quot;-&quot;??_-;_-@_-"/>
    <numFmt numFmtId="43" formatCode="_-* #,##0.00_-;\-* #,##0.00_-;_-* &quot;-&quot;??_-;_-@_-"/>
  </numFmts>
  <fonts count="27" x14ac:knownFonts="1">
    <font>
      <sz val="11"/>
      <color theme="1"/>
      <name val="Calibri"/>
      <family val="2"/>
      <scheme val="minor"/>
    </font>
    <font>
      <sz val="11"/>
      <color theme="1"/>
      <name val="Arial"/>
      <family val="2"/>
    </font>
    <font>
      <sz val="10"/>
      <color theme="1"/>
      <name val="Arial"/>
      <family val="2"/>
    </font>
    <font>
      <sz val="9"/>
      <color theme="1"/>
      <name val="Arial"/>
      <family val="2"/>
    </font>
    <font>
      <sz val="12"/>
      <color theme="1"/>
      <name val="Arial"/>
      <family val="2"/>
    </font>
    <font>
      <b/>
      <sz val="20"/>
      <color rgb="FF002060"/>
      <name val="Arial"/>
      <family val="2"/>
    </font>
    <font>
      <b/>
      <sz val="12"/>
      <color theme="0"/>
      <name val="Arial"/>
      <family val="2"/>
    </font>
    <font>
      <sz val="11"/>
      <color theme="1"/>
      <name val="Calibri"/>
      <family val="2"/>
      <scheme val="minor"/>
    </font>
    <font>
      <b/>
      <sz val="12"/>
      <color theme="1"/>
      <name val="Arial"/>
      <family val="2"/>
    </font>
    <font>
      <b/>
      <sz val="18"/>
      <color rgb="FF0070C0"/>
      <name val="Arial"/>
      <family val="2"/>
    </font>
    <font>
      <sz val="10"/>
      <name val="Arial"/>
      <family val="2"/>
    </font>
    <font>
      <sz val="11"/>
      <name val="Calibri"/>
      <family val="2"/>
      <scheme val="minor"/>
    </font>
    <font>
      <sz val="11"/>
      <name val="Arial"/>
      <family val="2"/>
    </font>
    <font>
      <b/>
      <sz val="12"/>
      <color theme="0" tint="-4.9989318521683403E-2"/>
      <name val="Arial"/>
      <family val="2"/>
    </font>
    <font>
      <sz val="12"/>
      <name val="Arial"/>
      <family val="2"/>
    </font>
    <font>
      <b/>
      <sz val="11"/>
      <name val="Arial"/>
      <family val="2"/>
    </font>
    <font>
      <b/>
      <sz val="12"/>
      <name val="Arial"/>
      <family val="2"/>
    </font>
    <font>
      <b/>
      <sz val="16"/>
      <color rgb="FF0070C0"/>
      <name val="Arial"/>
      <family val="2"/>
    </font>
    <font>
      <b/>
      <sz val="12"/>
      <color indexed="8"/>
      <name val="Arial"/>
      <family val="2"/>
    </font>
    <font>
      <b/>
      <sz val="12"/>
      <color rgb="FF001D35"/>
      <name val="Arial"/>
      <family val="2"/>
    </font>
    <font>
      <b/>
      <sz val="11"/>
      <color theme="0"/>
      <name val="Arial"/>
      <family val="2"/>
    </font>
    <font>
      <sz val="12"/>
      <color theme="0"/>
      <name val="Arial"/>
      <family val="2"/>
    </font>
    <font>
      <b/>
      <sz val="14"/>
      <color theme="1"/>
      <name val="Calibri"/>
      <family val="2"/>
      <scheme val="minor"/>
    </font>
    <font>
      <b/>
      <sz val="12"/>
      <color theme="1"/>
      <name val="Calibri"/>
      <family val="2"/>
      <scheme val="minor"/>
    </font>
    <font>
      <b/>
      <sz val="11"/>
      <color rgb="FF000000"/>
      <name val="Arial"/>
      <family val="2"/>
    </font>
    <font>
      <b/>
      <sz val="14"/>
      <color theme="0"/>
      <name val="Arial"/>
      <family val="2"/>
    </font>
    <font>
      <b/>
      <sz val="11"/>
      <color theme="1"/>
      <name val="Arial"/>
      <family val="2"/>
    </font>
  </fonts>
  <fills count="9">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
      <patternFill patternType="solid">
        <fgColor rgb="FF010B4B"/>
        <bgColor indexed="64"/>
      </patternFill>
    </fill>
    <fill>
      <patternFill patternType="solid">
        <fgColor rgb="FF00204B"/>
        <bgColor indexed="64"/>
      </patternFill>
    </fill>
    <fill>
      <patternFill patternType="solid">
        <fgColor theme="8" tint="0.79998168889431442"/>
        <bgColor indexed="64"/>
      </patternFill>
    </fill>
    <fill>
      <patternFill patternType="solid">
        <fgColor theme="8" tint="-0.49998474074526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127">
    <xf numFmtId="0" fontId="0" fillId="0" borderId="0" xfId="0"/>
    <xf numFmtId="0" fontId="0" fillId="4" borderId="0" xfId="0" applyFill="1"/>
    <xf numFmtId="0" fontId="2" fillId="4" borderId="0" xfId="0" applyFont="1" applyFill="1"/>
    <xf numFmtId="0" fontId="2" fillId="4" borderId="0" xfId="0" applyFont="1" applyFill="1" applyAlignment="1">
      <alignment horizontal="left" vertical="center" wrapText="1"/>
    </xf>
    <xf numFmtId="0" fontId="1" fillId="4" borderId="0" xfId="0" applyFont="1" applyFill="1"/>
    <xf numFmtId="0" fontId="4" fillId="4" borderId="0" xfId="0" applyFont="1" applyFill="1"/>
    <xf numFmtId="0" fontId="3" fillId="4" borderId="0" xfId="0" applyFont="1" applyFill="1" applyAlignment="1">
      <alignment horizontal="center" vertical="top" wrapText="1"/>
    </xf>
    <xf numFmtId="6" fontId="2" fillId="4" borderId="0" xfId="0" applyNumberFormat="1" applyFont="1" applyFill="1" applyAlignment="1">
      <alignment horizontal="center" vertical="center"/>
    </xf>
    <xf numFmtId="7" fontId="0" fillId="4" borderId="0" xfId="0" applyNumberFormat="1" applyFill="1"/>
    <xf numFmtId="0" fontId="10" fillId="4" borderId="0" xfId="0" applyFont="1" applyFill="1"/>
    <xf numFmtId="0" fontId="11" fillId="4" borderId="0" xfId="0" applyFont="1" applyFill="1"/>
    <xf numFmtId="0" fontId="12" fillId="0" borderId="9" xfId="0" applyFont="1" applyBorder="1" applyAlignment="1">
      <alignment horizontal="left" vertical="center" wrapText="1"/>
    </xf>
    <xf numFmtId="0" fontId="12" fillId="0" borderId="4" xfId="0" applyFont="1" applyBorder="1" applyAlignment="1">
      <alignment vertical="center" wrapText="1"/>
    </xf>
    <xf numFmtId="0" fontId="12" fillId="0" borderId="9" xfId="0" applyFont="1" applyBorder="1" applyAlignment="1">
      <alignment vertical="center" wrapText="1"/>
    </xf>
    <xf numFmtId="0" fontId="0" fillId="4" borderId="0" xfId="0" applyFill="1" applyAlignment="1">
      <alignment wrapText="1"/>
    </xf>
    <xf numFmtId="7" fontId="16" fillId="4" borderId="1" xfId="1" applyNumberFormat="1" applyFont="1" applyFill="1" applyBorder="1" applyAlignment="1">
      <alignment horizontal="center" vertical="center"/>
    </xf>
    <xf numFmtId="10" fontId="16" fillId="0" borderId="5" xfId="0" applyNumberFormat="1" applyFont="1" applyBorder="1" applyAlignment="1">
      <alignment horizontal="center" vertical="center"/>
    </xf>
    <xf numFmtId="0" fontId="12" fillId="0" borderId="4" xfId="0" applyFont="1" applyBorder="1" applyAlignment="1">
      <alignment horizontal="left" vertical="center" wrapText="1"/>
    </xf>
    <xf numFmtId="0" fontId="11" fillId="4" borderId="0" xfId="0" applyFont="1" applyFill="1" applyAlignment="1">
      <alignment vertical="center"/>
    </xf>
    <xf numFmtId="0" fontId="12" fillId="4" borderId="1" xfId="0" applyFont="1" applyFill="1" applyBorder="1" applyAlignment="1">
      <alignment horizontal="left" vertical="center" wrapText="1"/>
    </xf>
    <xf numFmtId="0" fontId="15" fillId="3" borderId="3"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2" fillId="4" borderId="0" xfId="0" applyFont="1" applyFill="1" applyAlignment="1">
      <alignment vertical="center" wrapText="1"/>
    </xf>
    <xf numFmtId="4" fontId="18" fillId="4" borderId="0" xfId="0" applyNumberFormat="1" applyFont="1" applyFill="1" applyAlignment="1">
      <alignment horizontal="right" vertical="center"/>
    </xf>
    <xf numFmtId="0" fontId="12" fillId="4" borderId="1" xfId="0" applyFont="1" applyFill="1" applyBorder="1" applyAlignment="1">
      <alignment vertical="center" wrapText="1"/>
    </xf>
    <xf numFmtId="0" fontId="12" fillId="0" borderId="1" xfId="0" applyFont="1" applyBorder="1" applyAlignment="1">
      <alignment horizontal="left" vertical="center" wrapText="1"/>
    </xf>
    <xf numFmtId="10" fontId="16" fillId="0" borderId="8" xfId="0" applyNumberFormat="1" applyFont="1" applyBorder="1" applyAlignment="1">
      <alignment horizontal="center" vertical="center"/>
    </xf>
    <xf numFmtId="0" fontId="15" fillId="4" borderId="1" xfId="0" applyFont="1" applyFill="1" applyBorder="1" applyAlignment="1">
      <alignment vertical="center" wrapText="1"/>
    </xf>
    <xf numFmtId="44" fontId="18" fillId="7" borderId="1" xfId="2" applyFont="1" applyFill="1" applyBorder="1" applyAlignment="1">
      <alignment horizontal="right" vertical="center"/>
    </xf>
    <xf numFmtId="44" fontId="16" fillId="7" borderId="1" xfId="2" applyFont="1" applyFill="1" applyBorder="1" applyAlignment="1">
      <alignment vertical="center"/>
    </xf>
    <xf numFmtId="44" fontId="16" fillId="7" borderId="1" xfId="2" applyFont="1" applyFill="1" applyBorder="1" applyAlignment="1">
      <alignment horizontal="right" vertical="center"/>
    </xf>
    <xf numFmtId="44" fontId="15" fillId="4" borderId="1" xfId="2" applyFont="1" applyFill="1" applyBorder="1" applyAlignment="1">
      <alignment horizontal="center" vertical="center"/>
    </xf>
    <xf numFmtId="44" fontId="15" fillId="0" borderId="1" xfId="2" applyFont="1" applyFill="1" applyBorder="1" applyAlignment="1">
      <alignment horizontal="center" vertical="center"/>
    </xf>
    <xf numFmtId="44" fontId="15" fillId="4" borderId="1" xfId="2" applyFont="1" applyFill="1" applyBorder="1" applyAlignment="1">
      <alignment vertical="center" wrapText="1"/>
    </xf>
    <xf numFmtId="44" fontId="15" fillId="4" borderId="1" xfId="0" applyNumberFormat="1" applyFont="1" applyFill="1" applyBorder="1" applyAlignment="1">
      <alignment vertical="center" wrapText="1"/>
    </xf>
    <xf numFmtId="0" fontId="23" fillId="4" borderId="0" xfId="0" applyFont="1" applyFill="1" applyAlignment="1">
      <alignment vertical="center" wrapText="1"/>
    </xf>
    <xf numFmtId="0" fontId="15" fillId="0" borderId="1" xfId="2" applyNumberFormat="1" applyFont="1" applyFill="1" applyBorder="1" applyAlignment="1">
      <alignment horizontal="center" vertical="center"/>
    </xf>
    <xf numFmtId="3" fontId="15" fillId="4" borderId="1" xfId="2" applyNumberFormat="1" applyFont="1" applyFill="1" applyBorder="1" applyAlignment="1">
      <alignment horizontal="center" vertical="center"/>
    </xf>
    <xf numFmtId="7" fontId="16" fillId="4" borderId="15" xfId="1" applyNumberFormat="1" applyFont="1" applyFill="1" applyBorder="1" applyAlignment="1">
      <alignment horizontal="center" vertical="center"/>
    </xf>
    <xf numFmtId="0" fontId="15" fillId="3" borderId="8" xfId="0" applyFont="1" applyFill="1" applyBorder="1" applyAlignment="1">
      <alignment horizontal="center" vertical="center" wrapText="1"/>
    </xf>
    <xf numFmtId="0" fontId="24" fillId="0" borderId="18" xfId="0" applyFont="1" applyBorder="1" applyAlignment="1">
      <alignment horizontal="center" vertical="center" wrapText="1"/>
    </xf>
    <xf numFmtId="0" fontId="24" fillId="0" borderId="22" xfId="0" applyFont="1" applyBorder="1" applyAlignment="1">
      <alignment horizontal="center" vertical="center" wrapText="1"/>
    </xf>
    <xf numFmtId="10" fontId="16" fillId="0" borderId="31" xfId="0" applyNumberFormat="1" applyFont="1" applyBorder="1" applyAlignment="1">
      <alignment horizontal="center" vertical="center"/>
    </xf>
    <xf numFmtId="7" fontId="8" fillId="4" borderId="30" xfId="0" applyNumberFormat="1" applyFont="1" applyFill="1" applyBorder="1" applyAlignment="1">
      <alignment horizontal="center" vertical="center"/>
    </xf>
    <xf numFmtId="0" fontId="25" fillId="5" borderId="6" xfId="0" applyFont="1" applyFill="1" applyBorder="1" applyAlignment="1">
      <alignment horizontal="center" vertical="center"/>
    </xf>
    <xf numFmtId="0" fontId="25" fillId="5" borderId="3" xfId="0" applyFont="1" applyFill="1" applyBorder="1" applyAlignment="1">
      <alignment horizontal="center" vertical="center" wrapText="1"/>
    </xf>
    <xf numFmtId="0" fontId="8" fillId="4" borderId="19"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30" xfId="0" applyFont="1" applyFill="1" applyBorder="1" applyAlignment="1">
      <alignment horizontal="center" vertical="center"/>
    </xf>
    <xf numFmtId="0" fontId="12" fillId="0" borderId="16" xfId="0" applyFont="1" applyBorder="1" applyAlignment="1">
      <alignment horizontal="justify" vertical="center" wrapText="1"/>
    </xf>
    <xf numFmtId="0" fontId="12" fillId="0" borderId="23" xfId="0" applyFont="1" applyBorder="1" applyAlignment="1">
      <alignment horizontal="justify" vertical="center" wrapText="1"/>
    </xf>
    <xf numFmtId="0" fontId="12" fillId="0" borderId="29" xfId="0" applyFont="1" applyBorder="1" applyAlignment="1">
      <alignment horizontal="justify" vertical="center" wrapText="1"/>
    </xf>
    <xf numFmtId="0" fontId="12" fillId="0" borderId="12" xfId="0" applyFont="1" applyBorder="1" applyAlignment="1">
      <alignment horizontal="justify" vertical="center" wrapText="1"/>
    </xf>
    <xf numFmtId="0" fontId="6" fillId="6" borderId="10"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1" fillId="0" borderId="14" xfId="0" applyFont="1" applyBorder="1" applyAlignment="1">
      <alignment horizontal="justify" vertical="center" wrapText="1"/>
    </xf>
    <xf numFmtId="0" fontId="1" fillId="0" borderId="19" xfId="0" applyFont="1" applyBorder="1" applyAlignment="1">
      <alignment horizontal="justify" vertical="center" wrapText="1"/>
    </xf>
    <xf numFmtId="0" fontId="1" fillId="0" borderId="18" xfId="0" applyFont="1" applyBorder="1" applyAlignment="1">
      <alignment horizontal="justify" vertical="center" wrapText="1"/>
    </xf>
    <xf numFmtId="7" fontId="16" fillId="0" borderId="1" xfId="1" applyNumberFormat="1" applyFont="1" applyBorder="1" applyAlignment="1">
      <alignment horizontal="center" vertical="center"/>
    </xf>
    <xf numFmtId="7" fontId="16" fillId="0" borderId="24" xfId="1" applyNumberFormat="1" applyFont="1" applyBorder="1" applyAlignment="1">
      <alignment horizontal="center" vertical="center"/>
    </xf>
    <xf numFmtId="7" fontId="16" fillId="0" borderId="23" xfId="1" applyNumberFormat="1" applyFont="1" applyBorder="1" applyAlignment="1">
      <alignment horizontal="center" vertical="center"/>
    </xf>
    <xf numFmtId="0" fontId="1" fillId="0" borderId="21" xfId="0" applyFont="1" applyBorder="1" applyAlignment="1">
      <alignment horizontal="justify" vertical="center" wrapText="1"/>
    </xf>
    <xf numFmtId="0" fontId="1" fillId="0" borderId="13" xfId="0" applyFont="1" applyBorder="1" applyAlignment="1">
      <alignment horizontal="justify" vertical="center" wrapText="1"/>
    </xf>
    <xf numFmtId="0" fontId="1" fillId="0" borderId="22" xfId="0" applyFont="1" applyBorder="1" applyAlignment="1">
      <alignment horizontal="justify" vertical="center" wrapText="1"/>
    </xf>
    <xf numFmtId="0" fontId="1" fillId="4" borderId="14" xfId="0" applyFont="1" applyFill="1" applyBorder="1" applyAlignment="1">
      <alignment horizontal="justify" vertical="center" wrapText="1"/>
    </xf>
    <xf numFmtId="0" fontId="1" fillId="4" borderId="19" xfId="0" applyFont="1" applyFill="1" applyBorder="1" applyAlignment="1">
      <alignment horizontal="justify" vertical="center" wrapText="1"/>
    </xf>
    <xf numFmtId="0" fontId="1" fillId="4" borderId="18" xfId="0" applyFont="1" applyFill="1" applyBorder="1" applyAlignment="1">
      <alignment horizontal="justify" vertical="center" wrapText="1"/>
    </xf>
    <xf numFmtId="0" fontId="12" fillId="0" borderId="17" xfId="0" applyFont="1" applyBorder="1" applyAlignment="1">
      <alignment horizontal="justify" vertical="center" wrapText="1"/>
    </xf>
    <xf numFmtId="7" fontId="16" fillId="0" borderId="32" xfId="1" applyNumberFormat="1" applyFont="1" applyBorder="1" applyAlignment="1">
      <alignment horizontal="center" vertical="center"/>
    </xf>
    <xf numFmtId="7" fontId="16" fillId="0" borderId="12" xfId="1" applyNumberFormat="1" applyFont="1" applyBorder="1" applyAlignment="1">
      <alignment horizontal="center" vertical="center"/>
    </xf>
    <xf numFmtId="8" fontId="2" fillId="4" borderId="0" xfId="0" applyNumberFormat="1" applyFont="1" applyFill="1" applyAlignment="1">
      <alignment horizontal="center" vertical="center"/>
    </xf>
    <xf numFmtId="0" fontId="2" fillId="4" borderId="0" xfId="0" applyFont="1" applyFill="1" applyAlignment="1">
      <alignment horizontal="center" vertical="center"/>
    </xf>
    <xf numFmtId="0" fontId="25" fillId="2" borderId="10" xfId="0" applyFont="1" applyFill="1" applyBorder="1" applyAlignment="1">
      <alignment horizontal="center" vertical="center" wrapText="1"/>
    </xf>
    <xf numFmtId="0" fontId="25" fillId="2" borderId="25" xfId="0" applyFont="1" applyFill="1" applyBorder="1" applyAlignment="1">
      <alignment horizontal="center" vertical="center" wrapText="1"/>
    </xf>
    <xf numFmtId="0" fontId="25" fillId="2" borderId="26" xfId="0" applyFont="1" applyFill="1" applyBorder="1" applyAlignment="1">
      <alignment horizontal="center" vertical="center" wrapText="1"/>
    </xf>
    <xf numFmtId="0" fontId="25" fillId="2" borderId="27"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12" fillId="4" borderId="0" xfId="0" applyFont="1" applyFill="1" applyAlignment="1">
      <alignment horizontal="center" vertical="center" wrapText="1"/>
    </xf>
    <xf numFmtId="0" fontId="2" fillId="4" borderId="0" xfId="0" applyFont="1" applyFill="1" applyAlignment="1">
      <alignment horizontal="left" vertical="center" wrapText="1"/>
    </xf>
    <xf numFmtId="0" fontId="22" fillId="4" borderId="0" xfId="0" applyFont="1" applyFill="1" applyAlignment="1">
      <alignment horizontal="center" vertical="center" wrapText="1"/>
    </xf>
    <xf numFmtId="0" fontId="12" fillId="4" borderId="16"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0" borderId="9" xfId="0" applyFont="1" applyBorder="1" applyAlignment="1">
      <alignment horizontal="left" vertical="center" wrapText="1"/>
    </xf>
    <xf numFmtId="0" fontId="12" fillId="0" borderId="7" xfId="0" applyFont="1" applyBorder="1" applyAlignment="1">
      <alignment horizontal="left" vertical="center" wrapText="1"/>
    </xf>
    <xf numFmtId="2" fontId="15" fillId="3" borderId="1" xfId="3" applyNumberFormat="1" applyFont="1" applyFill="1" applyBorder="1" applyAlignment="1">
      <alignment horizontal="center" vertical="center"/>
    </xf>
    <xf numFmtId="44" fontId="15" fillId="3" borderId="15" xfId="2" applyFont="1" applyFill="1" applyBorder="1" applyAlignment="1">
      <alignment horizontal="center" vertical="center"/>
    </xf>
    <xf numFmtId="44" fontId="15" fillId="3" borderId="20" xfId="2" applyFont="1" applyFill="1" applyBorder="1" applyAlignment="1">
      <alignment horizontal="center" vertical="center"/>
    </xf>
    <xf numFmtId="44" fontId="15" fillId="3" borderId="1" xfId="2" applyFont="1" applyFill="1" applyBorder="1" applyAlignment="1">
      <alignment horizontal="center" vertical="center"/>
    </xf>
    <xf numFmtId="0" fontId="13" fillId="6" borderId="2" xfId="0" applyFont="1" applyFill="1" applyBorder="1" applyAlignment="1">
      <alignment horizontal="center" vertical="center"/>
    </xf>
    <xf numFmtId="0" fontId="13" fillId="6" borderId="3"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2" xfId="0" applyFont="1" applyFill="1" applyBorder="1" applyAlignment="1">
      <alignment horizontal="center" vertical="center" wrapText="1"/>
    </xf>
    <xf numFmtId="0" fontId="5" fillId="4" borderId="0" xfId="0" applyFont="1" applyFill="1" applyAlignment="1">
      <alignment horizontal="center"/>
    </xf>
    <xf numFmtId="17" fontId="17" fillId="4" borderId="0" xfId="0" applyNumberFormat="1" applyFont="1" applyFill="1" applyAlignment="1">
      <alignment horizontal="center"/>
    </xf>
    <xf numFmtId="0" fontId="17" fillId="4" borderId="0" xfId="0" applyFont="1" applyFill="1" applyAlignment="1">
      <alignment horizontal="center"/>
    </xf>
    <xf numFmtId="0" fontId="9" fillId="4" borderId="0" xfId="0" applyFont="1" applyFill="1" applyAlignment="1">
      <alignment horizontal="center"/>
    </xf>
    <xf numFmtId="0" fontId="13" fillId="6" borderId="1"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4" fillId="0" borderId="15" xfId="0" applyFont="1" applyBorder="1" applyAlignment="1">
      <alignment horizontal="center" vertical="center" wrapText="1"/>
    </xf>
    <xf numFmtId="0" fontId="14" fillId="0" borderId="20" xfId="0" applyFont="1" applyBorder="1" applyAlignment="1">
      <alignment horizontal="center" vertical="center" wrapText="1"/>
    </xf>
    <xf numFmtId="0" fontId="16" fillId="7" borderId="15" xfId="0" applyFont="1" applyFill="1" applyBorder="1" applyAlignment="1">
      <alignment horizontal="center" vertical="center" wrapText="1"/>
    </xf>
    <xf numFmtId="0" fontId="16" fillId="7" borderId="20" xfId="0" applyFont="1" applyFill="1" applyBorder="1" applyAlignment="1">
      <alignment horizontal="center" vertical="center" wrapText="1"/>
    </xf>
    <xf numFmtId="0" fontId="14" fillId="0" borderId="1" xfId="0" applyFont="1" applyBorder="1" applyAlignment="1">
      <alignment horizontal="left" vertical="center" wrapText="1"/>
    </xf>
    <xf numFmtId="10" fontId="16" fillId="3" borderId="1" xfId="3" applyNumberFormat="1" applyFont="1" applyFill="1" applyBorder="1" applyAlignment="1">
      <alignment horizontal="center" vertical="center"/>
    </xf>
    <xf numFmtId="0" fontId="14" fillId="0" borderId="1" xfId="0" applyFont="1" applyBorder="1" applyAlignment="1">
      <alignment horizontal="center" vertical="center" wrapText="1"/>
    </xf>
    <xf numFmtId="0" fontId="16" fillId="7" borderId="1" xfId="0" applyFont="1" applyFill="1" applyBorder="1" applyAlignment="1">
      <alignment horizontal="center" vertical="center" wrapText="1"/>
    </xf>
    <xf numFmtId="0" fontId="19" fillId="7" borderId="15" xfId="0" applyFont="1" applyFill="1" applyBorder="1" applyAlignment="1">
      <alignment horizontal="center" vertical="center" wrapText="1"/>
    </xf>
    <xf numFmtId="0" fontId="19" fillId="7" borderId="20" xfId="0" applyFont="1" applyFill="1" applyBorder="1" applyAlignment="1">
      <alignment horizontal="center" vertical="center" wrapText="1"/>
    </xf>
    <xf numFmtId="44" fontId="16" fillId="3" borderId="1" xfId="2" applyFont="1" applyFill="1" applyBorder="1" applyAlignment="1">
      <alignment horizontal="center" vertical="center"/>
    </xf>
    <xf numFmtId="0" fontId="1" fillId="4" borderId="21" xfId="0" applyFont="1" applyFill="1" applyBorder="1" applyAlignment="1">
      <alignment horizontal="justify" vertical="center" wrapText="1"/>
    </xf>
    <xf numFmtId="0" fontId="1" fillId="4" borderId="13" xfId="0" applyFont="1" applyFill="1" applyBorder="1" applyAlignment="1">
      <alignment horizontal="justify" vertical="center" wrapText="1"/>
    </xf>
    <xf numFmtId="0" fontId="1" fillId="4" borderId="22" xfId="0" applyFont="1" applyFill="1" applyBorder="1" applyAlignment="1">
      <alignment horizontal="justify" vertical="center" wrapText="1"/>
    </xf>
    <xf numFmtId="0" fontId="20" fillId="8" borderId="17" xfId="0" applyFont="1" applyFill="1" applyBorder="1" applyAlignment="1">
      <alignment horizontal="center" vertical="center" wrapText="1"/>
    </xf>
    <xf numFmtId="0" fontId="20" fillId="8" borderId="12" xfId="0" applyFont="1" applyFill="1" applyBorder="1" applyAlignment="1">
      <alignment horizontal="center" vertical="center" wrapText="1"/>
    </xf>
    <xf numFmtId="0" fontId="6" fillId="4" borderId="0" xfId="0" applyFont="1" applyFill="1" applyAlignment="1">
      <alignment horizontal="center" vertical="center"/>
    </xf>
    <xf numFmtId="0" fontId="21" fillId="0" borderId="0" xfId="0" applyFont="1" applyAlignment="1">
      <alignment horizontal="center" vertical="center" wrapText="1"/>
    </xf>
    <xf numFmtId="0" fontId="25" fillId="5" borderId="2" xfId="0" applyFont="1" applyFill="1" applyBorder="1" applyAlignment="1">
      <alignment horizontal="center" vertical="center"/>
    </xf>
    <xf numFmtId="0" fontId="25" fillId="5" borderId="6" xfId="0" applyFont="1" applyFill="1" applyBorder="1" applyAlignment="1">
      <alignment horizontal="center" vertical="center"/>
    </xf>
    <xf numFmtId="7" fontId="8" fillId="4" borderId="30" xfId="0" applyNumberFormat="1" applyFont="1" applyFill="1" applyBorder="1" applyAlignment="1">
      <alignment horizontal="center" vertical="center"/>
    </xf>
    <xf numFmtId="7" fontId="16" fillId="0" borderId="15" xfId="1" applyNumberFormat="1" applyFont="1" applyBorder="1" applyAlignment="1">
      <alignment horizontal="center" vertical="center"/>
    </xf>
    <xf numFmtId="0" fontId="16" fillId="4" borderId="0" xfId="0" applyFont="1" applyFill="1" applyAlignment="1">
      <alignment horizontal="center" vertical="center" wrapText="1"/>
    </xf>
    <xf numFmtId="0" fontId="16" fillId="4" borderId="0" xfId="0" applyFont="1" applyFill="1" applyAlignment="1">
      <alignment horizontal="center" vertical="center"/>
    </xf>
    <xf numFmtId="0" fontId="1" fillId="4" borderId="35" xfId="0" applyFont="1" applyFill="1" applyBorder="1" applyAlignment="1">
      <alignment horizontal="justify" vertical="center" wrapText="1"/>
    </xf>
    <xf numFmtId="0" fontId="1" fillId="4" borderId="36" xfId="0" applyFont="1" applyFill="1" applyBorder="1" applyAlignment="1">
      <alignment horizontal="justify" vertical="center" wrapText="1"/>
    </xf>
    <xf numFmtId="0" fontId="1" fillId="4" borderId="37" xfId="0" applyFont="1" applyFill="1" applyBorder="1" applyAlignment="1">
      <alignment horizontal="justify" vertical="center" wrapText="1"/>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colors>
    <mruColors>
      <color rgb="FFFFE07D"/>
      <color rgb="FFFF9966"/>
      <color rgb="FF9C3E47"/>
      <color rgb="FFFFA54B"/>
      <color rgb="FFFFA143"/>
      <color rgb="FFFF9933"/>
      <color rgb="FFB88800"/>
      <color rgb="FFCC9900"/>
      <color rgb="FFAA7138"/>
      <color rgb="FFB075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spPr>
            <a:solidFill>
              <a:schemeClr val="accent1">
                <a:tint val="77000"/>
              </a:schemeClr>
            </a:solidFill>
            <a:ln>
              <a:noFill/>
            </a:ln>
            <a:effectLst/>
          </c:spPr>
          <c:invertIfNegative val="0"/>
          <c:cat>
            <c:strRef>
              <c:extLst>
                <c:ext xmlns:c15="http://schemas.microsoft.com/office/drawing/2012/chart" uri="{02D57815-91ED-43cb-92C2-25804820EDAC}">
                  <c15:fullRef>
                    <c15:sqref>TABLERO!$E$8:$E$11</c15:sqref>
                  </c15:fullRef>
                </c:ext>
              </c:extLst>
              <c:f>(TABLERO!$E$8,TABLERO!$E$10)</c:f>
              <c:strCache>
                <c:ptCount val="2"/>
                <c:pt idx="0">
                  <c:v>Presupuesto vigente 2026</c:v>
                </c:pt>
                <c:pt idx="1">
                  <c:v>Presupuesto ejecutado</c:v>
                </c:pt>
              </c:strCache>
            </c:strRef>
          </c:cat>
          <c:val>
            <c:numRef>
              <c:extLst>
                <c:ext xmlns:c15="http://schemas.microsoft.com/office/drawing/2012/chart" uri="{02D57815-91ED-43cb-92C2-25804820EDAC}">
                  <c15:fullRef>
                    <c15:sqref>TABLERO!$E$8:$E$11</c15:sqref>
                  </c15:fullRef>
                </c:ext>
              </c:extLst>
              <c:f>(TABLERO!$E$8,TABLERO!$E$10)</c:f>
              <c:numCache>
                <c:formatCode>General</c:formatCode>
                <c:ptCount val="2"/>
                <c:pt idx="0">
                  <c:v>0</c:v>
                </c:pt>
                <c:pt idx="1">
                  <c:v>0</c:v>
                </c:pt>
              </c:numCache>
            </c:numRef>
          </c:val>
          <c:extLst>
            <c:ext xmlns:c16="http://schemas.microsoft.com/office/drawing/2014/chart" uri="{C3380CC4-5D6E-409C-BE32-E72D297353CC}">
              <c16:uniqueId val="{00000000-379F-4DB0-AE52-F8D18B17029D}"/>
            </c:ext>
          </c:extLst>
        </c:ser>
        <c:ser>
          <c:idx val="1"/>
          <c:order val="1"/>
          <c:spPr>
            <a:solidFill>
              <a:schemeClr val="accent1">
                <a:shade val="76000"/>
              </a:schemeClr>
            </a:solidFill>
            <a:ln>
              <a:noFill/>
            </a:ln>
            <a:effectLst/>
          </c:spPr>
          <c:invertIfNegative val="0"/>
          <c:dPt>
            <c:idx val="1"/>
            <c:invertIfNegative val="0"/>
            <c:bubble3D val="0"/>
            <c:spPr>
              <a:solidFill>
                <a:schemeClr val="accent5"/>
              </a:solidFill>
              <a:ln>
                <a:noFill/>
              </a:ln>
              <a:effectLst/>
            </c:spPr>
            <c:extLst>
              <c:ext xmlns:c16="http://schemas.microsoft.com/office/drawing/2014/chart" uri="{C3380CC4-5D6E-409C-BE32-E72D297353CC}">
                <c16:uniqueId val="{00000000-08FD-4EFE-91FF-8BDD9BB35D5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GT"/>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TABLERO!$E$8:$E$11</c15:sqref>
                  </c15:fullRef>
                </c:ext>
              </c:extLst>
              <c:f>(TABLERO!$E$8,TABLERO!$E$10)</c:f>
              <c:strCache>
                <c:ptCount val="2"/>
                <c:pt idx="0">
                  <c:v>Presupuesto vigente 2026</c:v>
                </c:pt>
                <c:pt idx="1">
                  <c:v>Presupuesto ejecutado</c:v>
                </c:pt>
              </c:strCache>
            </c:strRef>
          </c:cat>
          <c:val>
            <c:numRef>
              <c:extLst>
                <c:ext xmlns:c15="http://schemas.microsoft.com/office/drawing/2012/chart" uri="{02D57815-91ED-43cb-92C2-25804820EDAC}">
                  <c15:fullRef>
                    <c15:sqref>TABLERO!$F$8:$F$11</c15:sqref>
                  </c15:fullRef>
                </c:ext>
              </c:extLst>
              <c:f>(TABLERO!$F$8,TABLERO!$F$10)</c:f>
              <c:numCache>
                <c:formatCode>_("Q"* #,##0.00_);_("Q"* \(#,##0.00\);_("Q"* "-"??_);_(@_)</c:formatCode>
                <c:ptCount val="2"/>
                <c:pt idx="0">
                  <c:v>343943000</c:v>
                </c:pt>
                <c:pt idx="1">
                  <c:v>161720166.75999999</c:v>
                </c:pt>
              </c:numCache>
            </c:numRef>
          </c:val>
          <c:extLst>
            <c:ext xmlns:c16="http://schemas.microsoft.com/office/drawing/2014/chart" uri="{C3380CC4-5D6E-409C-BE32-E72D297353CC}">
              <c16:uniqueId val="{00000001-379F-4DB0-AE52-F8D18B17029D}"/>
            </c:ext>
          </c:extLst>
        </c:ser>
        <c:dLbls>
          <c:showLegendKey val="0"/>
          <c:showVal val="0"/>
          <c:showCatName val="0"/>
          <c:showSerName val="0"/>
          <c:showPercent val="0"/>
          <c:showBubbleSize val="0"/>
        </c:dLbls>
        <c:gapWidth val="0"/>
        <c:overlap val="22"/>
        <c:axId val="1714208303"/>
        <c:axId val="1859773039"/>
      </c:barChart>
      <c:catAx>
        <c:axId val="1714208303"/>
        <c:scaling>
          <c:orientation val="minMax"/>
        </c:scaling>
        <c:delete val="1"/>
        <c:axPos val="b"/>
        <c:numFmt formatCode="General" sourceLinked="1"/>
        <c:majorTickMark val="none"/>
        <c:minorTickMark val="none"/>
        <c:tickLblPos val="nextTo"/>
        <c:crossAx val="1859773039"/>
        <c:crosses val="autoZero"/>
        <c:auto val="1"/>
        <c:lblAlgn val="ctr"/>
        <c:lblOffset val="100"/>
        <c:noMultiLvlLbl val="0"/>
      </c:catAx>
      <c:valAx>
        <c:axId val="1859773039"/>
        <c:scaling>
          <c:orientation val="minMax"/>
        </c:scaling>
        <c:delete val="1"/>
        <c:axPos val="l"/>
        <c:numFmt formatCode="General" sourceLinked="1"/>
        <c:majorTickMark val="none"/>
        <c:minorTickMark val="none"/>
        <c:tickLblPos val="nextTo"/>
        <c:crossAx val="1714208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328082</xdr:colOff>
      <xdr:row>1</xdr:row>
      <xdr:rowOff>74083</xdr:rowOff>
    </xdr:from>
    <xdr:to>
      <xdr:col>1</xdr:col>
      <xdr:colOff>1164166</xdr:colOff>
      <xdr:row>4</xdr:row>
      <xdr:rowOff>149412</xdr:rowOff>
    </xdr:to>
    <xdr:pic>
      <xdr:nvPicPr>
        <xdr:cNvPr id="10" name="Imagen 9" descr="CNC - Comisión Nacional contra la Corrupción (CNC)">
          <a:extLst>
            <a:ext uri="{FF2B5EF4-FFF2-40B4-BE49-F238E27FC236}">
              <a16:creationId xmlns:a16="http://schemas.microsoft.com/office/drawing/2014/main" id="{1BB3B0B5-D8E3-4700-8B51-A40DE77A1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082" y="127000"/>
          <a:ext cx="1206501" cy="1059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31750</xdr:colOff>
      <xdr:row>13</xdr:row>
      <xdr:rowOff>110067</xdr:rowOff>
    </xdr:from>
    <xdr:to>
      <xdr:col>5</xdr:col>
      <xdr:colOff>1629834</xdr:colOff>
      <xdr:row>17</xdr:row>
      <xdr:rowOff>380999</xdr:rowOff>
    </xdr:to>
    <xdr:graphicFrame macro="">
      <xdr:nvGraphicFramePr>
        <xdr:cNvPr id="3" name="Gráfico 2">
          <a:extLst>
            <a:ext uri="{FF2B5EF4-FFF2-40B4-BE49-F238E27FC236}">
              <a16:creationId xmlns:a16="http://schemas.microsoft.com/office/drawing/2014/main" id="{91C6DEA4-DC5F-411B-84C9-E52E85262E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13</xdr:col>
      <xdr:colOff>1037166</xdr:colOff>
      <xdr:row>1</xdr:row>
      <xdr:rowOff>95249</xdr:rowOff>
    </xdr:from>
    <xdr:to>
      <xdr:col>15</xdr:col>
      <xdr:colOff>88999</xdr:colOff>
      <xdr:row>5</xdr:row>
      <xdr:rowOff>21166</xdr:rowOff>
    </xdr:to>
    <xdr:pic>
      <xdr:nvPicPr>
        <xdr:cNvPr id="11" name="Imagen 10" descr="C:\Users\hbmarroquin\Desktop\MARN\linea gráfica MARN\MARN-2024-2028_AZUL 01.jpg">
          <a:extLst>
            <a:ext uri="{FF2B5EF4-FFF2-40B4-BE49-F238E27FC236}">
              <a16:creationId xmlns:a16="http://schemas.microsoft.com/office/drawing/2014/main" id="{026E18D0-8407-4AE6-8920-C29E7BA2552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303999" y="148166"/>
          <a:ext cx="3616274" cy="113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920749</xdr:colOff>
      <xdr:row>16</xdr:row>
      <xdr:rowOff>74083</xdr:rowOff>
    </xdr:from>
    <xdr:to>
      <xdr:col>11</xdr:col>
      <xdr:colOff>689460</xdr:colOff>
      <xdr:row>18</xdr:row>
      <xdr:rowOff>1395733</xdr:rowOff>
    </xdr:to>
    <xdr:pic>
      <xdr:nvPicPr>
        <xdr:cNvPr id="2" name="Imagen 1" descr="http://ww2.oj.gob.gt/estadisticalaboral/images/mapa_regiones/mapa_por_regiones_3.jpg">
          <a:extLst>
            <a:ext uri="{FF2B5EF4-FFF2-40B4-BE49-F238E27FC236}">
              <a16:creationId xmlns:a16="http://schemas.microsoft.com/office/drawing/2014/main" id="{01475FD1-2D33-4F0F-B114-C7669350814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060082" y="5609166"/>
          <a:ext cx="2255795" cy="227415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52"/>
  <sheetViews>
    <sheetView tabSelected="1" topLeftCell="A7" zoomScale="85" zoomScaleNormal="85" zoomScaleSheetLayoutView="100" workbookViewId="0">
      <selection activeCell="K23" sqref="K23:O23"/>
    </sheetView>
  </sheetViews>
  <sheetFormatPr baseColWidth="10" defaultColWidth="11.42578125" defaultRowHeight="15" x14ac:dyDescent="0.25"/>
  <cols>
    <col min="1" max="1" width="5.5703125" style="1" customWidth="1"/>
    <col min="2" max="2" width="31.28515625" style="1" customWidth="1"/>
    <col min="3" max="3" width="37.5703125" style="1" customWidth="1"/>
    <col min="4" max="4" width="1.28515625" style="1" customWidth="1"/>
    <col min="5" max="5" width="47" style="1" customWidth="1"/>
    <col min="6" max="6" width="25" style="1" customWidth="1"/>
    <col min="7" max="7" width="2.140625" style="1" customWidth="1"/>
    <col min="8" max="8" width="35.5703125" style="1" customWidth="1"/>
    <col min="9" max="9" width="23.140625" style="1" customWidth="1"/>
    <col min="10" max="10" width="2.42578125" style="1" customWidth="1"/>
    <col min="11" max="11" width="37.28515625" style="1" customWidth="1"/>
    <col min="12" max="12" width="23.42578125" style="1" customWidth="1"/>
    <col min="13" max="13" width="2.85546875" style="1" customWidth="1"/>
    <col min="14" max="14" width="44.85546875" style="1" customWidth="1"/>
    <col min="15" max="15" width="23.42578125" style="1" customWidth="1"/>
    <col min="16" max="18" width="11.42578125" style="1"/>
    <col min="19" max="19" width="13.140625" style="1" bestFit="1" customWidth="1"/>
    <col min="20" max="16384" width="11.42578125" style="1"/>
  </cols>
  <sheetData>
    <row r="1" spans="2:19" ht="4.5" customHeight="1" x14ac:dyDescent="0.25"/>
    <row r="2" spans="2:19" ht="26.25" x14ac:dyDescent="0.4">
      <c r="B2" s="94" t="s">
        <v>0</v>
      </c>
      <c r="C2" s="94"/>
      <c r="D2" s="94"/>
      <c r="E2" s="94"/>
      <c r="F2" s="94"/>
      <c r="G2" s="94"/>
      <c r="H2" s="94"/>
      <c r="I2" s="94"/>
      <c r="J2" s="94"/>
      <c r="K2" s="94"/>
      <c r="L2" s="94"/>
      <c r="M2" s="94"/>
      <c r="N2" s="94"/>
      <c r="O2" s="94"/>
    </row>
    <row r="3" spans="2:19" ht="24" customHeight="1" x14ac:dyDescent="0.3">
      <c r="B3" s="95" t="s">
        <v>61</v>
      </c>
      <c r="C3" s="96"/>
      <c r="D3" s="96"/>
      <c r="E3" s="96"/>
      <c r="F3" s="96"/>
      <c r="G3" s="96"/>
      <c r="H3" s="96"/>
      <c r="I3" s="96"/>
      <c r="J3" s="96"/>
      <c r="K3" s="96"/>
      <c r="L3" s="96"/>
      <c r="M3" s="96"/>
      <c r="N3" s="96"/>
      <c r="O3" s="96"/>
    </row>
    <row r="4" spans="2:19" ht="27" customHeight="1" x14ac:dyDescent="0.35">
      <c r="B4" s="97" t="s">
        <v>1</v>
      </c>
      <c r="C4" s="97"/>
      <c r="D4" s="97"/>
      <c r="E4" s="97"/>
      <c r="F4" s="97"/>
      <c r="G4" s="97"/>
      <c r="H4" s="97"/>
      <c r="I4" s="97"/>
      <c r="J4" s="97"/>
      <c r="K4" s="97"/>
      <c r="L4" s="97"/>
      <c r="M4" s="97"/>
      <c r="N4" s="97"/>
      <c r="O4" s="97"/>
    </row>
    <row r="5" spans="2:19" ht="17.25" customHeight="1" x14ac:dyDescent="0.25">
      <c r="B5" s="5"/>
      <c r="C5" s="2"/>
      <c r="D5" s="2"/>
      <c r="E5" s="2"/>
      <c r="F5" s="2"/>
      <c r="G5" s="2"/>
      <c r="H5" s="2"/>
      <c r="I5" s="2"/>
      <c r="J5" s="4"/>
      <c r="K5" s="4"/>
      <c r="L5" s="4"/>
      <c r="M5" s="4"/>
      <c r="N5" s="4"/>
      <c r="O5" s="6"/>
      <c r="P5"/>
    </row>
    <row r="6" spans="2:19" ht="4.5" customHeight="1" thickBot="1" x14ac:dyDescent="0.3">
      <c r="B6" s="2"/>
      <c r="C6" s="2"/>
      <c r="D6" s="2"/>
      <c r="E6" s="2"/>
      <c r="F6" s="2"/>
      <c r="G6" s="2"/>
      <c r="H6" s="2"/>
      <c r="I6" s="2"/>
      <c r="J6" s="4"/>
      <c r="K6" s="4"/>
      <c r="L6" s="4"/>
      <c r="M6" s="4"/>
      <c r="N6" s="4"/>
      <c r="O6" s="4"/>
    </row>
    <row r="7" spans="2:19" ht="33.75" customHeight="1" x14ac:dyDescent="0.25">
      <c r="B7" s="91" t="s">
        <v>2</v>
      </c>
      <c r="C7" s="92"/>
      <c r="D7" s="9"/>
      <c r="E7" s="89" t="s">
        <v>3</v>
      </c>
      <c r="F7" s="90"/>
      <c r="G7" s="9"/>
      <c r="H7" s="93" t="s">
        <v>4</v>
      </c>
      <c r="I7" s="90"/>
      <c r="J7" s="10"/>
      <c r="K7" s="98" t="s">
        <v>5</v>
      </c>
      <c r="L7" s="98"/>
      <c r="M7" s="10"/>
      <c r="N7" s="93" t="s">
        <v>6</v>
      </c>
      <c r="O7" s="99"/>
    </row>
    <row r="8" spans="2:19" ht="29.25" customHeight="1" x14ac:dyDescent="0.25">
      <c r="B8" s="100" t="s">
        <v>7</v>
      </c>
      <c r="C8" s="108" t="s">
        <v>8</v>
      </c>
      <c r="D8" s="9"/>
      <c r="E8" s="104" t="s">
        <v>59</v>
      </c>
      <c r="F8" s="110">
        <v>343943000</v>
      </c>
      <c r="G8" s="9"/>
      <c r="H8" s="17" t="s">
        <v>9</v>
      </c>
      <c r="I8" s="28">
        <v>87131068.060000002</v>
      </c>
      <c r="J8" s="18"/>
      <c r="K8" s="25" t="s">
        <v>51</v>
      </c>
      <c r="L8" s="32">
        <v>132908923.06</v>
      </c>
      <c r="M8" s="10"/>
      <c r="N8" s="83" t="s">
        <v>10</v>
      </c>
      <c r="O8" s="86">
        <v>190041990</v>
      </c>
      <c r="Q8" s="3"/>
      <c r="R8" s="7"/>
    </row>
    <row r="9" spans="2:19" ht="35.25" customHeight="1" x14ac:dyDescent="0.25">
      <c r="B9" s="101"/>
      <c r="C9" s="109"/>
      <c r="D9" s="9"/>
      <c r="E9" s="104"/>
      <c r="F9" s="110"/>
      <c r="G9" s="9"/>
      <c r="H9" s="17" t="s">
        <v>11</v>
      </c>
      <c r="I9" s="28">
        <v>14216117.41</v>
      </c>
      <c r="J9" s="18"/>
      <c r="K9" s="25" t="s">
        <v>52</v>
      </c>
      <c r="L9" s="32">
        <v>2163612.64</v>
      </c>
      <c r="M9" s="10"/>
      <c r="N9" s="84"/>
      <c r="O9" s="87"/>
      <c r="Q9" s="3"/>
      <c r="R9" s="7"/>
    </row>
    <row r="10" spans="2:19" ht="29.25" customHeight="1" x14ac:dyDescent="0.25">
      <c r="B10" s="100" t="s">
        <v>12</v>
      </c>
      <c r="C10" s="108" t="s">
        <v>13</v>
      </c>
      <c r="D10" s="9"/>
      <c r="E10" s="104" t="s">
        <v>14</v>
      </c>
      <c r="F10" s="110">
        <v>161720166.75999999</v>
      </c>
      <c r="G10" s="9"/>
      <c r="H10" s="17" t="s">
        <v>15</v>
      </c>
      <c r="I10" s="28">
        <v>5274436.68</v>
      </c>
      <c r="J10" s="18"/>
      <c r="K10" s="25" t="s">
        <v>53</v>
      </c>
      <c r="L10" s="32">
        <v>9815248.3499999996</v>
      </c>
      <c r="M10" s="10"/>
      <c r="N10" s="83" t="s">
        <v>16</v>
      </c>
      <c r="O10" s="88">
        <v>87131068.060000002</v>
      </c>
      <c r="Q10" s="3"/>
      <c r="R10" s="7"/>
    </row>
    <row r="11" spans="2:19" ht="44.25" customHeight="1" x14ac:dyDescent="0.25">
      <c r="B11" s="101"/>
      <c r="C11" s="109"/>
      <c r="D11" s="9"/>
      <c r="E11" s="104"/>
      <c r="F11" s="110"/>
      <c r="G11" s="9"/>
      <c r="H11" s="17" t="s">
        <v>17</v>
      </c>
      <c r="I11" s="28">
        <v>736204.45</v>
      </c>
      <c r="J11" s="18"/>
      <c r="K11" s="25" t="s">
        <v>54</v>
      </c>
      <c r="L11" s="32">
        <v>3381036.88</v>
      </c>
      <c r="M11" s="10"/>
      <c r="N11" s="84"/>
      <c r="O11" s="88"/>
    </row>
    <row r="12" spans="2:19" ht="29.25" customHeight="1" x14ac:dyDescent="0.25">
      <c r="B12" s="100" t="s">
        <v>18</v>
      </c>
      <c r="C12" s="102" t="s">
        <v>19</v>
      </c>
      <c r="D12" s="9"/>
      <c r="E12" s="104" t="s">
        <v>20</v>
      </c>
      <c r="F12" s="105">
        <f>(F10/F8)</f>
        <v>0.47019467400121528</v>
      </c>
      <c r="G12" s="9"/>
      <c r="H12" s="11" t="s">
        <v>21</v>
      </c>
      <c r="I12" s="28">
        <v>44634119.649999999</v>
      </c>
      <c r="J12" s="18"/>
      <c r="K12" s="25" t="s">
        <v>55</v>
      </c>
      <c r="L12" s="32">
        <v>3013157.14</v>
      </c>
      <c r="M12" s="10"/>
      <c r="N12" s="83" t="s">
        <v>22</v>
      </c>
      <c r="O12" s="85">
        <f>(O10*100)/O8</f>
        <v>45.848324393993138</v>
      </c>
      <c r="R12" s="79"/>
      <c r="S12" s="71"/>
    </row>
    <row r="13" spans="2:19" ht="36.75" customHeight="1" thickBot="1" x14ac:dyDescent="0.3">
      <c r="B13" s="101"/>
      <c r="C13" s="103"/>
      <c r="D13" s="9"/>
      <c r="E13" s="104"/>
      <c r="F13" s="105"/>
      <c r="G13" s="9"/>
      <c r="H13" s="11" t="s">
        <v>62</v>
      </c>
      <c r="I13" s="28">
        <v>6500000</v>
      </c>
      <c r="J13" s="18"/>
      <c r="K13" s="19" t="s">
        <v>56</v>
      </c>
      <c r="L13" s="31">
        <v>6221793.2199999997</v>
      </c>
      <c r="M13" s="10"/>
      <c r="N13" s="84"/>
      <c r="O13" s="85"/>
      <c r="R13" s="79"/>
      <c r="S13" s="71"/>
    </row>
    <row r="14" spans="2:19" ht="29.25" customHeight="1" thickBot="1" x14ac:dyDescent="0.3">
      <c r="B14" s="100" t="s">
        <v>25</v>
      </c>
      <c r="C14" s="102" t="s">
        <v>26</v>
      </c>
      <c r="D14" s="9"/>
      <c r="E14" s="106"/>
      <c r="F14" s="106"/>
      <c r="G14" s="9"/>
      <c r="H14" s="24" t="s">
        <v>23</v>
      </c>
      <c r="I14" s="29">
        <v>3228220.51</v>
      </c>
      <c r="J14" s="18"/>
      <c r="K14" s="24" t="s">
        <v>57</v>
      </c>
      <c r="L14" s="33">
        <v>2613355.17</v>
      </c>
      <c r="M14" s="10"/>
      <c r="N14" s="17" t="s">
        <v>28</v>
      </c>
      <c r="O14" s="40">
        <v>417</v>
      </c>
      <c r="P14" s="80"/>
      <c r="R14" s="79"/>
      <c r="S14" s="71"/>
    </row>
    <row r="15" spans="2:19" ht="42.75" customHeight="1" thickBot="1" x14ac:dyDescent="0.3">
      <c r="B15" s="101"/>
      <c r="C15" s="103"/>
      <c r="D15" s="9"/>
      <c r="E15" s="106"/>
      <c r="F15" s="106"/>
      <c r="G15" s="9"/>
      <c r="H15" s="114" t="s">
        <v>27</v>
      </c>
      <c r="I15" s="115"/>
      <c r="J15" s="18"/>
      <c r="K15" s="24" t="s">
        <v>58</v>
      </c>
      <c r="L15" s="33">
        <v>1603040.3</v>
      </c>
      <c r="M15" s="10"/>
      <c r="N15" s="17" t="s">
        <v>30</v>
      </c>
      <c r="O15" s="41">
        <v>349</v>
      </c>
      <c r="P15" s="80"/>
      <c r="R15" s="79"/>
      <c r="S15" s="72"/>
    </row>
    <row r="16" spans="2:19" ht="23.25" customHeight="1" thickBot="1" x14ac:dyDescent="0.3">
      <c r="B16" s="106" t="s">
        <v>31</v>
      </c>
      <c r="C16" s="107" t="s">
        <v>32</v>
      </c>
      <c r="D16" s="9"/>
      <c r="E16" s="106"/>
      <c r="F16" s="106"/>
      <c r="G16" s="9"/>
      <c r="H16" s="25" t="s">
        <v>29</v>
      </c>
      <c r="I16" s="28">
        <v>11652160.130000001</v>
      </c>
      <c r="J16" s="18"/>
      <c r="K16" s="24" t="s">
        <v>24</v>
      </c>
      <c r="L16" s="34">
        <f>SUM(L8:L15)</f>
        <v>161720166.75999996</v>
      </c>
      <c r="M16" s="10"/>
      <c r="N16" s="12" t="s">
        <v>34</v>
      </c>
      <c r="O16" s="41">
        <v>785</v>
      </c>
      <c r="P16" s="80"/>
    </row>
    <row r="17" spans="2:16" ht="42" customHeight="1" x14ac:dyDescent="0.25">
      <c r="B17" s="106"/>
      <c r="C17" s="107"/>
      <c r="D17" s="9"/>
      <c r="E17" s="106"/>
      <c r="F17" s="106"/>
      <c r="G17" s="9"/>
      <c r="H17" s="19" t="s">
        <v>33</v>
      </c>
      <c r="I17" s="30">
        <v>150068006.63</v>
      </c>
      <c r="J17" s="18"/>
      <c r="K17" s="81"/>
      <c r="L17" s="81"/>
      <c r="M17" s="10"/>
      <c r="N17" s="13" t="s">
        <v>35</v>
      </c>
      <c r="O17" s="36">
        <v>0</v>
      </c>
      <c r="P17" s="35"/>
    </row>
    <row r="18" spans="2:16" ht="33" customHeight="1" x14ac:dyDescent="0.25">
      <c r="B18" s="117"/>
      <c r="C18" s="116"/>
      <c r="D18" s="9"/>
      <c r="E18" s="106"/>
      <c r="F18" s="106"/>
      <c r="G18" s="9"/>
      <c r="H18" s="122"/>
      <c r="I18" s="123"/>
      <c r="J18" s="18"/>
      <c r="K18" s="78"/>
      <c r="L18" s="78"/>
      <c r="M18" s="10"/>
      <c r="N18" s="27" t="s">
        <v>36</v>
      </c>
      <c r="O18" s="37">
        <f>SUM(O14:O17)</f>
        <v>1551</v>
      </c>
    </row>
    <row r="19" spans="2:16" ht="114.75" customHeight="1" thickBot="1" x14ac:dyDescent="0.3">
      <c r="B19" s="117"/>
      <c r="C19" s="116"/>
      <c r="D19" s="9"/>
      <c r="E19" s="9"/>
      <c r="F19" s="9"/>
      <c r="G19" s="9"/>
      <c r="H19" s="22"/>
      <c r="I19" s="23"/>
      <c r="J19" s="18"/>
      <c r="K19" s="82"/>
      <c r="L19" s="82"/>
      <c r="M19" s="10"/>
      <c r="N19" s="78"/>
      <c r="O19" s="78"/>
    </row>
    <row r="20" spans="2:16" ht="35.25" customHeight="1" thickBot="1" x14ac:dyDescent="0.3">
      <c r="B20" s="9"/>
      <c r="C20" s="9"/>
      <c r="D20" s="118" t="s">
        <v>37</v>
      </c>
      <c r="E20" s="119"/>
      <c r="F20" s="119" t="s">
        <v>38</v>
      </c>
      <c r="G20" s="119"/>
      <c r="H20" s="44" t="s">
        <v>39</v>
      </c>
      <c r="I20" s="45" t="s">
        <v>40</v>
      </c>
      <c r="J20" s="10"/>
      <c r="K20" s="73" t="s">
        <v>60</v>
      </c>
      <c r="L20" s="74"/>
      <c r="M20" s="75"/>
      <c r="N20" s="76"/>
      <c r="O20" s="77"/>
    </row>
    <row r="21" spans="2:16" ht="93" customHeight="1" thickBot="1" x14ac:dyDescent="0.3">
      <c r="B21" s="53" t="s">
        <v>41</v>
      </c>
      <c r="C21" s="20" t="s">
        <v>42</v>
      </c>
      <c r="D21" s="51" t="s">
        <v>43</v>
      </c>
      <c r="E21" s="52"/>
      <c r="F21" s="59">
        <v>89493245</v>
      </c>
      <c r="G21" s="59"/>
      <c r="H21" s="15">
        <v>39719385.109999999</v>
      </c>
      <c r="I21" s="16">
        <f t="shared" ref="I21:I27" si="0">+H21/F21</f>
        <v>0.44382551007062043</v>
      </c>
      <c r="J21" s="10"/>
      <c r="K21" s="65" t="s">
        <v>70</v>
      </c>
      <c r="L21" s="66"/>
      <c r="M21" s="66"/>
      <c r="N21" s="66"/>
      <c r="O21" s="67"/>
    </row>
    <row r="22" spans="2:16" ht="102" customHeight="1" thickBot="1" x14ac:dyDescent="0.3">
      <c r="B22" s="54"/>
      <c r="C22" s="21" t="s">
        <v>44</v>
      </c>
      <c r="D22" s="51" t="s">
        <v>45</v>
      </c>
      <c r="E22" s="52"/>
      <c r="F22" s="59">
        <v>225910047</v>
      </c>
      <c r="G22" s="59"/>
      <c r="H22" s="15">
        <v>112037853.95</v>
      </c>
      <c r="I22" s="16">
        <f t="shared" si="0"/>
        <v>0.49594011172951508</v>
      </c>
      <c r="J22" s="10"/>
      <c r="K22" s="65" t="s">
        <v>66</v>
      </c>
      <c r="L22" s="66"/>
      <c r="M22" s="66"/>
      <c r="N22" s="66"/>
      <c r="O22" s="67"/>
    </row>
    <row r="23" spans="2:16" ht="120" customHeight="1" thickBot="1" x14ac:dyDescent="0.3">
      <c r="B23" s="54"/>
      <c r="C23" s="21" t="s">
        <v>46</v>
      </c>
      <c r="D23" s="49" t="s">
        <v>49</v>
      </c>
      <c r="E23" s="50"/>
      <c r="F23" s="60">
        <v>18259730</v>
      </c>
      <c r="G23" s="61"/>
      <c r="H23" s="38">
        <v>7854902.79</v>
      </c>
      <c r="I23" s="26">
        <f t="shared" si="0"/>
        <v>0.43017628354855192</v>
      </c>
      <c r="J23" s="10"/>
      <c r="K23" s="62" t="s">
        <v>67</v>
      </c>
      <c r="L23" s="63"/>
      <c r="M23" s="63"/>
      <c r="N23" s="63"/>
      <c r="O23" s="64"/>
    </row>
    <row r="24" spans="2:16" ht="120" customHeight="1" thickBot="1" x14ac:dyDescent="0.3">
      <c r="B24" s="54"/>
      <c r="C24" s="21" t="s">
        <v>47</v>
      </c>
      <c r="D24" s="49" t="s">
        <v>50</v>
      </c>
      <c r="E24" s="50"/>
      <c r="F24" s="60">
        <v>4011978</v>
      </c>
      <c r="G24" s="61"/>
      <c r="H24" s="38">
        <v>1338314.3500000001</v>
      </c>
      <c r="I24" s="26">
        <f t="shared" si="0"/>
        <v>0.33357968313884079</v>
      </c>
      <c r="J24" s="10"/>
      <c r="K24" s="56" t="s">
        <v>68</v>
      </c>
      <c r="L24" s="57"/>
      <c r="M24" s="57"/>
      <c r="N24" s="57"/>
      <c r="O24" s="58"/>
    </row>
    <row r="25" spans="2:16" ht="68.25" customHeight="1" x14ac:dyDescent="0.25">
      <c r="B25" s="54"/>
      <c r="C25" s="39" t="s">
        <v>63</v>
      </c>
      <c r="D25" s="68" t="s">
        <v>64</v>
      </c>
      <c r="E25" s="52"/>
      <c r="F25" s="69">
        <v>4953000</v>
      </c>
      <c r="G25" s="70"/>
      <c r="H25" s="38">
        <v>0</v>
      </c>
      <c r="I25" s="26">
        <f t="shared" si="0"/>
        <v>0</v>
      </c>
      <c r="J25" s="10"/>
      <c r="K25" s="124" t="s">
        <v>69</v>
      </c>
      <c r="L25" s="125"/>
      <c r="M25" s="125"/>
      <c r="N25" s="125"/>
      <c r="O25" s="126"/>
    </row>
    <row r="26" spans="2:16" s="4" customFormat="1" ht="68.25" customHeight="1" thickBot="1" x14ac:dyDescent="0.25">
      <c r="B26" s="55"/>
      <c r="C26" s="39" t="s">
        <v>48</v>
      </c>
      <c r="D26" s="49" t="s">
        <v>65</v>
      </c>
      <c r="E26" s="49"/>
      <c r="F26" s="121">
        <v>1315000</v>
      </c>
      <c r="G26" s="121"/>
      <c r="H26" s="38">
        <v>769710.56</v>
      </c>
      <c r="I26" s="26">
        <f t="shared" si="0"/>
        <v>0.58533122433460083</v>
      </c>
      <c r="K26" s="111"/>
      <c r="L26" s="112"/>
      <c r="M26" s="112"/>
      <c r="N26" s="112"/>
      <c r="O26" s="113"/>
    </row>
    <row r="27" spans="2:16" ht="16.5" thickBot="1" x14ac:dyDescent="0.3">
      <c r="B27" s="48" t="s">
        <v>24</v>
      </c>
      <c r="C27" s="46"/>
      <c r="D27" s="46"/>
      <c r="E27" s="47"/>
      <c r="F27" s="120">
        <f>SUM(F21:G26)</f>
        <v>343943000</v>
      </c>
      <c r="G27" s="120"/>
      <c r="H27" s="43">
        <f>SUM(H21:H26)</f>
        <v>161720166.75999999</v>
      </c>
      <c r="I27" s="42">
        <f t="shared" si="0"/>
        <v>0.47019467400121528</v>
      </c>
      <c r="K27" s="111"/>
      <c r="L27" s="112"/>
      <c r="M27" s="112"/>
      <c r="N27" s="112"/>
      <c r="O27" s="113"/>
    </row>
    <row r="28" spans="2:16" x14ac:dyDescent="0.25">
      <c r="H28" s="8"/>
    </row>
    <row r="29" spans="2:16" x14ac:dyDescent="0.25">
      <c r="H29" s="8"/>
    </row>
    <row r="32" spans="2:16" x14ac:dyDescent="0.25">
      <c r="E32" s="14"/>
    </row>
    <row r="33" spans="6:6" x14ac:dyDescent="0.25">
      <c r="F33" s="14"/>
    </row>
    <row r="52" spans="5:5" x14ac:dyDescent="0.25">
      <c r="E52"/>
    </row>
  </sheetData>
  <mergeCells count="63">
    <mergeCell ref="K27:O27"/>
    <mergeCell ref="B14:B15"/>
    <mergeCell ref="C14:C15"/>
    <mergeCell ref="E14:F18"/>
    <mergeCell ref="H15:I15"/>
    <mergeCell ref="C18:C19"/>
    <mergeCell ref="B18:B19"/>
    <mergeCell ref="D20:E20"/>
    <mergeCell ref="F27:G27"/>
    <mergeCell ref="D26:E26"/>
    <mergeCell ref="F26:G26"/>
    <mergeCell ref="H18:I18"/>
    <mergeCell ref="F20:G20"/>
    <mergeCell ref="D24:E24"/>
    <mergeCell ref="F24:G24"/>
    <mergeCell ref="K25:O26"/>
    <mergeCell ref="B8:B9"/>
    <mergeCell ref="C8:C9"/>
    <mergeCell ref="E8:E9"/>
    <mergeCell ref="F8:F9"/>
    <mergeCell ref="B10:B11"/>
    <mergeCell ref="C10:C11"/>
    <mergeCell ref="E10:E11"/>
    <mergeCell ref="F10:F11"/>
    <mergeCell ref="B12:B13"/>
    <mergeCell ref="C12:C13"/>
    <mergeCell ref="E12:E13"/>
    <mergeCell ref="F12:F13"/>
    <mergeCell ref="B16:B17"/>
    <mergeCell ref="C16:C17"/>
    <mergeCell ref="E7:F7"/>
    <mergeCell ref="B7:C7"/>
    <mergeCell ref="H7:I7"/>
    <mergeCell ref="B2:O2"/>
    <mergeCell ref="B3:O3"/>
    <mergeCell ref="B4:O4"/>
    <mergeCell ref="K7:L7"/>
    <mergeCell ref="N7:O7"/>
    <mergeCell ref="N8:N9"/>
    <mergeCell ref="N10:N11"/>
    <mergeCell ref="N12:N13"/>
    <mergeCell ref="O12:O13"/>
    <mergeCell ref="O8:O9"/>
    <mergeCell ref="O10:O11"/>
    <mergeCell ref="S12:S15"/>
    <mergeCell ref="K20:O20"/>
    <mergeCell ref="N19:O19"/>
    <mergeCell ref="R12:R15"/>
    <mergeCell ref="P14:P16"/>
    <mergeCell ref="K17:L19"/>
    <mergeCell ref="D23:E23"/>
    <mergeCell ref="D22:E22"/>
    <mergeCell ref="B21:B26"/>
    <mergeCell ref="K24:O24"/>
    <mergeCell ref="D21:E21"/>
    <mergeCell ref="F22:G22"/>
    <mergeCell ref="F21:G21"/>
    <mergeCell ref="F23:G23"/>
    <mergeCell ref="K23:O23"/>
    <mergeCell ref="K21:O21"/>
    <mergeCell ref="K22:O22"/>
    <mergeCell ref="D25:E25"/>
    <mergeCell ref="F25:G25"/>
  </mergeCells>
  <printOptions horizontalCentered="1" verticalCentered="1"/>
  <pageMargins left="0" right="0" top="0" bottom="0" header="0.31496062992125984" footer="0.31496062992125984"/>
  <pageSetup paperSize="5" scale="5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e3127d-b50e-4c29-b846-9213acea4d8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39D96561CF3FA49BA629FB29367CEAB" ma:contentTypeVersion="13" ma:contentTypeDescription="Crear nuevo documento." ma:contentTypeScope="" ma:versionID="606f3e7cb7d8008fc89ea2fbbbc52b3a">
  <xsd:schema xmlns:xsd="http://www.w3.org/2001/XMLSchema" xmlns:xs="http://www.w3.org/2001/XMLSchema" xmlns:p="http://schemas.microsoft.com/office/2006/metadata/properties" xmlns:ns3="efcf9931-6988-4c26-989d-90fd7d9d6177" xmlns:ns4="2de3127d-b50e-4c29-b846-9213acea4d89" targetNamespace="http://schemas.microsoft.com/office/2006/metadata/properties" ma:root="true" ma:fieldsID="23e20251a5979eb42f84e23b61b1232f" ns3:_="" ns4:_="">
    <xsd:import namespace="efcf9931-6988-4c26-989d-90fd7d9d6177"/>
    <xsd:import namespace="2de3127d-b50e-4c29-b846-9213acea4d8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cf9931-6988-4c26-989d-90fd7d9d617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e3127d-b50e-4c29-b846-9213acea4d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B19548-EF62-4441-AC26-B10FF5F55CB8}">
  <ds:schemaRefs>
    <ds:schemaRef ds:uri="http://purl.org/dc/dcmitype/"/>
    <ds:schemaRef ds:uri="2de3127d-b50e-4c29-b846-9213acea4d89"/>
    <ds:schemaRef ds:uri="http://schemas.microsoft.com/office/2006/documentManagement/types"/>
    <ds:schemaRef ds:uri="http://schemas.microsoft.com/office/2006/metadata/properties"/>
    <ds:schemaRef ds:uri="http://purl.org/dc/elements/1.1/"/>
    <ds:schemaRef ds:uri="http://purl.org/dc/terms/"/>
    <ds:schemaRef ds:uri="http://www.w3.org/XML/1998/namespace"/>
    <ds:schemaRef ds:uri="http://schemas.microsoft.com/office/infopath/2007/PartnerControls"/>
    <ds:schemaRef ds:uri="efcf9931-6988-4c26-989d-90fd7d9d6177"/>
    <ds:schemaRef ds:uri="http://schemas.openxmlformats.org/package/2006/metadata/core-properties"/>
  </ds:schemaRefs>
</ds:datastoreItem>
</file>

<file path=customXml/itemProps2.xml><?xml version="1.0" encoding="utf-8"?>
<ds:datastoreItem xmlns:ds="http://schemas.openxmlformats.org/officeDocument/2006/customXml" ds:itemID="{262E4126-94EB-49B8-9E9C-4ECBDAE463F4}">
  <ds:schemaRefs>
    <ds:schemaRef ds:uri="http://schemas.microsoft.com/sharepoint/v3/contenttype/forms"/>
  </ds:schemaRefs>
</ds:datastoreItem>
</file>

<file path=customXml/itemProps3.xml><?xml version="1.0" encoding="utf-8"?>
<ds:datastoreItem xmlns:ds="http://schemas.openxmlformats.org/officeDocument/2006/customXml" ds:itemID="{4B3C6549-093B-4DA1-B224-3FF708F69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cf9931-6988-4c26-989d-90fd7d9d6177"/>
    <ds:schemaRef ds:uri="2de3127d-b50e-4c29-b846-9213acea4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TABLERO</vt:lpstr>
      <vt:lpstr>TABLERO!Área_de_impresión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CPCC</dc:creator>
  <cp:keywords/>
  <dc:description/>
  <cp:lastModifiedBy>Hilda Beatriz Marroquin Suarez de Mendoza</cp:lastModifiedBy>
  <cp:revision/>
  <dcterms:created xsi:type="dcterms:W3CDTF">2023-02-11T22:01:01Z</dcterms:created>
  <dcterms:modified xsi:type="dcterms:W3CDTF">2026-08-18T14:37:29Z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0x010100A39D96561CF3FA49BA629FB29367CEAB</vt:lpwstr>
  </property>
</Properties>
</file>