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COMUNICACIÓN SOCIAL\TABLEROS DE RENDICIÓN DE CUENTAS\"/>
    </mc:Choice>
  </mc:AlternateContent>
  <xr:revisionPtr revIDLastSave="0" documentId="8_{B600E7CA-C07B-4B59-8104-2566E040E133}" xr6:coauthVersionLast="47" xr6:coauthVersionMax="47" xr10:uidLastSave="{00000000-0000-0000-0000-000000000000}"/>
  <bookViews>
    <workbookView xWindow="2340" yWindow="570" windowWidth="15060" windowHeight="14910" tabRatio="773" xr2:uid="{00000000-000D-0000-FFFF-FFFF00000000}"/>
  </bookViews>
  <sheets>
    <sheet name="TABLERO" sheetId="1" r:id="rId1"/>
  </sheets>
  <definedNames>
    <definedName name="_xlnm.Print_Area" localSheetId="0">TABLERO!$A$1:$P$26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6" i="1" l="1"/>
  <c r="L16" i="1"/>
  <c r="O12" i="1"/>
  <c r="H26" i="1" l="1"/>
  <c r="I25" i="1"/>
  <c r="F26" i="1"/>
  <c r="O18" i="1"/>
  <c r="F12" i="1" l="1"/>
  <c r="I21" i="1" l="1"/>
  <c r="I22" i="1"/>
  <c r="I23" i="1"/>
  <c r="I24" i="1"/>
</calcChain>
</file>

<file path=xl/sharedStrings.xml><?xml version="1.0" encoding="utf-8"?>
<sst xmlns="http://schemas.openxmlformats.org/spreadsheetml/2006/main" count="70" uniqueCount="69">
  <si>
    <t>TABLERO DE RENDICIÓN DE CUENTAS</t>
  </si>
  <si>
    <t>MINISTERIO DE AMBIENTE Y RECURSOS NATURALES</t>
  </si>
  <si>
    <t>A. AUTORIDADES</t>
  </si>
  <si>
    <t>B.C.D. GESTIÓN DEL PRESUPUESTO</t>
  </si>
  <si>
    <t>E. EJECUCIÓN PRESUPUESTARIA
POR GRUPOS DE GASTO</t>
  </si>
  <si>
    <t>I. EJECUCIÓN PRESUPUESTARIA POR CLASIFICACIÓN GEOGRÁFICA</t>
  </si>
  <si>
    <t>G. SERVICIOS PERSONALES, TÉCNICOS Y PROFESIONALES</t>
  </si>
  <si>
    <t>Ministra de Ambiente y Recursos Naturales</t>
  </si>
  <si>
    <t>Licenciada Ana Patricia Orantes Thomas</t>
  </si>
  <si>
    <t>Grupo 0: Servicios Profesionales</t>
  </si>
  <si>
    <t>Presupuesto vigente para pago de salarios y honorarios</t>
  </si>
  <si>
    <t>Grupo 1: Servicios No Profesionales</t>
  </si>
  <si>
    <t>Viceministro de Ambiente</t>
  </si>
  <si>
    <t>Licenciado José Rodrígo Rodas</t>
  </si>
  <si>
    <t>Presupuesto ejecutado</t>
  </si>
  <si>
    <t>Grupo 2: Materiales y Suministros</t>
  </si>
  <si>
    <t>Presupuesto ejecutado en pago de salarios y honorarios</t>
  </si>
  <si>
    <t>Grupo 3: Propiedad, Planta, Equipo e Intangibles</t>
  </si>
  <si>
    <t>Viceministro de Cambio Climático y Recursos Naturales</t>
  </si>
  <si>
    <t>Licenciado Edwin José Castellanos López</t>
  </si>
  <si>
    <t>Porcentaje de ejecución (%)</t>
  </si>
  <si>
    <t>Grupo 4: Tranferencias corrientes</t>
  </si>
  <si>
    <t>Porcentaje de ejecución en el pago de salarios y honorarios</t>
  </si>
  <si>
    <t>Grupo 9: Asignaciones Globales</t>
  </si>
  <si>
    <t>Total</t>
  </si>
  <si>
    <t xml:space="preserve">Viceministro de Agua </t>
  </si>
  <si>
    <t>Licenciado Jaime Luis Carrera</t>
  </si>
  <si>
    <t>F. EJECUCIÓN POR FINALIDADES</t>
  </si>
  <si>
    <t>Personal permanente 011</t>
  </si>
  <si>
    <t>Servicios Públicos Generales</t>
  </si>
  <si>
    <t>Personal temporal 021
Personal temporal 022
Jornales 031</t>
  </si>
  <si>
    <t>Viceministro Administrativo Financiero</t>
  </si>
  <si>
    <t>Licenciado Jesús Albertico Orrego Góngora</t>
  </si>
  <si>
    <t>Protección Ambiental</t>
  </si>
  <si>
    <t>Servicios técnicos o profesionales 029</t>
  </si>
  <si>
    <t>Servicios técnicos o profesionales subgrupo 18</t>
  </si>
  <si>
    <t xml:space="preserve">Total </t>
  </si>
  <si>
    <t>Descripción del programa</t>
  </si>
  <si>
    <t>Presupuesto vigente</t>
  </si>
  <si>
    <t>Presupuesto devengado</t>
  </si>
  <si>
    <t>Procentaje de ejecución</t>
  </si>
  <si>
    <t>H.  PROGRAMAS PRESUPUESTARIOS</t>
  </si>
  <si>
    <t>PROGRAMA 01: ADMINISTRACIÓN INSTITUCIONAL</t>
  </si>
  <si>
    <t xml:space="preserve">Actividades centrales de apoyo, incluyendo la gestión administrativa, planificación, y operaciones que no son parte de programas o subprogramas específicos </t>
  </si>
  <si>
    <t>PROGRAMA 11: GESTIÓN AMBIENTAL CON ÉNFASIS EN CAMBIO CLIMÁTICO</t>
  </si>
  <si>
    <t>PROGRAMA 12: CONSERVACIÓN Y PROTECCIÓN DE LOS RECURSOS NATURALES Y AMBIENTE</t>
  </si>
  <si>
    <t>PROGRAMA 13: SENSIBILIZACIÓN SOCIO AMBIENTAL Y PARTICIPACIÓN CIUDADANA</t>
  </si>
  <si>
    <t>PROGRAMA 99: APORTES A ORGANISMOS REGIONALES E INTERNACIONALES</t>
  </si>
  <si>
    <t>Partida presupuestaria en Guatemala que asigna y transfiere fondos a entidades descentralizadas, autónomas, organismos regionales e internacionales, asociaciones y cooperativas, conforme a la normativa vigente</t>
  </si>
  <si>
    <t>Facilitar la coordinación de esfuerzos que permitan tratar de manera integrada (intra e interinstitucional) otros temas y aspectos sociales, económicos y ambientales. El manejo de los corredores secos y tierras amenazas con desertificación y susceptibles a sequías, que permitan relacionar el potencial del desarrollo socioeconómico, con el deterioro ambiental.</t>
  </si>
  <si>
    <t>Implementar las estrategias de la educación ambiental en coordinación con el Ministerio de Educación, tiene como actividad principal diseñar mecanismos de implementación de la política nacional de educación ambiental y vigilar
porque se cumpla.</t>
  </si>
  <si>
    <t>Región I Metropolitana</t>
  </si>
  <si>
    <t>Región II Norte</t>
  </si>
  <si>
    <t>Región III Nororiente</t>
  </si>
  <si>
    <t>Región IV Suroriente</t>
  </si>
  <si>
    <t>Región V Central</t>
  </si>
  <si>
    <t>Región VI Suroccidente</t>
  </si>
  <si>
    <t>Región VII Noroccidente</t>
  </si>
  <si>
    <t>Región VIII Petén</t>
  </si>
  <si>
    <t>Presupuesto vigente 2026</t>
  </si>
  <si>
    <t>K. PRINCIPALES AVANCES O LOGROS</t>
  </si>
  <si>
    <t>01 DE ENERO AL 31 DE MAYO DE 2026</t>
  </si>
  <si>
    <t>Grupo 5: Transferencias de Capital</t>
  </si>
  <si>
    <t>Desarrollar y coordinar las actividades nacionales relacionadas con la elaboración de escenarios socioeconómicos y ambientales, que permita identificar vulnerabilidades potenciales en el ámbito urbano-marginal, elaboración de guías para realizar planes locales y nacionales de adaptación al cambio climático.</t>
  </si>
  <si>
    <r>
      <t>El Departamento de Denuncias y Patrullas de enero a mayo recibió</t>
    </r>
    <r>
      <rPr>
        <b/>
        <sz val="11"/>
        <color theme="1"/>
        <rFont val="Arial"/>
        <family val="2"/>
      </rPr>
      <t xml:space="preserve"> 995 denuncias ambientales; </t>
    </r>
    <r>
      <rPr>
        <sz val="11"/>
        <color theme="1"/>
        <rFont val="Arial"/>
        <family val="2"/>
      </rPr>
      <t xml:space="preserve">el Departamento de Procuración y Notificación </t>
    </r>
    <r>
      <rPr>
        <b/>
        <sz val="11"/>
        <color theme="1"/>
        <rFont val="Arial"/>
        <family val="2"/>
      </rPr>
      <t>notificó 1147 resoluciones dentro de expedientes administrativos, resolviendo 12 convenios de pago</t>
    </r>
    <r>
      <rPr>
        <sz val="11"/>
        <color theme="1"/>
        <rFont val="Arial"/>
        <family val="2"/>
      </rPr>
      <t xml:space="preserve"> para cancelar multas por incumplimiento de normativa ambiental y el Departamento de Economía Ambiental realizó </t>
    </r>
    <r>
      <rPr>
        <b/>
        <sz val="11"/>
        <color theme="1"/>
        <rFont val="Arial"/>
        <family val="2"/>
      </rPr>
      <t>23 informes técnicos de valoración económica del daño ambiental.</t>
    </r>
    <r>
      <rPr>
        <sz val="11"/>
        <color theme="1"/>
        <rFont val="Arial"/>
        <family val="2"/>
      </rPr>
      <t xml:space="preserve">
En mayo, el Departamento de Denuncias y Patrullas recibió </t>
    </r>
    <r>
      <rPr>
        <b/>
        <sz val="11"/>
        <color theme="1"/>
        <rFont val="Arial"/>
        <family val="2"/>
      </rPr>
      <t>272 denuncias ambientales</t>
    </r>
    <r>
      <rPr>
        <sz val="11"/>
        <color theme="1"/>
        <rFont val="Arial"/>
        <family val="2"/>
      </rPr>
      <t xml:space="preserve">; el Departamento de Procuración y Notificación procuró o </t>
    </r>
    <r>
      <rPr>
        <b/>
        <sz val="11"/>
        <color theme="1"/>
        <rFont val="Arial"/>
        <family val="2"/>
      </rPr>
      <t>notificó 179 resoluciones dentro de expedientes administrativos, resolviendo 2 convenios de pago</t>
    </r>
    <r>
      <rPr>
        <sz val="11"/>
        <color theme="1"/>
        <rFont val="Arial"/>
        <family val="2"/>
      </rPr>
      <t xml:space="preserve"> para cancelar multas por incumplimiento de normativa ambiental y el Departamento de Economía Ambiental realizó </t>
    </r>
    <r>
      <rPr>
        <b/>
        <sz val="11"/>
        <color theme="1"/>
        <rFont val="Arial"/>
        <family val="2"/>
      </rPr>
      <t>01 informe técnico de valoración económica del daño ambiental</t>
    </r>
  </si>
  <si>
    <r>
      <t xml:space="preserve">La Dirección de Formación y Participación Social (DIFOPAS) y las Delegaciones Departamentales del MARN, promueven procesos de capacitación y concientización ambiental que permitan asumir conductas y obtener habilidades para prevenir problemas ambientales y plantear soluciones.
De enero a mayo realizó </t>
    </r>
    <r>
      <rPr>
        <b/>
        <sz val="11"/>
        <color theme="1"/>
        <rFont val="Arial"/>
        <family val="2"/>
      </rPr>
      <t>19 eventos de Guardianes Ecológicos y 23 cursos de Certificaciones</t>
    </r>
    <r>
      <rPr>
        <sz val="11"/>
        <color theme="1"/>
        <rFont val="Arial"/>
        <family val="2"/>
      </rPr>
      <t xml:space="preserve"> (diplomados). También se realizaron</t>
    </r>
    <r>
      <rPr>
        <b/>
        <sz val="11"/>
        <color theme="1"/>
        <rFont val="Arial"/>
        <family val="2"/>
      </rPr>
      <t xml:space="preserve"> 56 Capacitaciones (charlas, foros, talleres y conferencias) y 14 Conmemoraciones.</t>
    </r>
    <r>
      <rPr>
        <sz val="11"/>
        <color theme="1"/>
        <rFont val="Arial"/>
        <family val="2"/>
      </rPr>
      <t xml:space="preserve"> En el mes de mayo realizaron </t>
    </r>
    <r>
      <rPr>
        <b/>
        <sz val="11"/>
        <color theme="1"/>
        <rFont val="Arial"/>
        <family val="2"/>
      </rPr>
      <t>4 eventos de Guardianes Ecológicos y 6 cursos de Certificaciones (diplomados)</t>
    </r>
    <r>
      <rPr>
        <sz val="11"/>
        <color theme="1"/>
        <rFont val="Arial"/>
        <family val="2"/>
      </rPr>
      <t xml:space="preserve">. También se realizaron </t>
    </r>
    <r>
      <rPr>
        <b/>
        <sz val="11"/>
        <color theme="1"/>
        <rFont val="Arial"/>
        <family val="2"/>
      </rPr>
      <t>5 Capacitaciones (charlas, foros, talleres y conferencias) y 4 Conmemoraciones.</t>
    </r>
  </si>
  <si>
    <r>
      <t xml:space="preserve">Entre las acciones realizadas para determinar la calidad de los cuerpos de agua el Departamento de Investigación y Normativa del Agua -DINA-, durante los meses de abril a mayo, se llevaron a cabo </t>
    </r>
    <r>
      <rPr>
        <b/>
        <sz val="11"/>
        <color theme="1"/>
        <rFont val="Arial"/>
        <family val="2"/>
      </rPr>
      <t>monitoreos en 20 puntos ubicados en distintos municipios del departamento de Guatemala y de los departamentos de Sacatepéquez, El Progreso y Baja Verapaz,</t>
    </r>
    <r>
      <rPr>
        <sz val="11"/>
        <color theme="1"/>
        <rFont val="Arial"/>
        <family val="2"/>
      </rPr>
      <t xml:space="preserve"> con el objetivo de establecer líneas base en diferentes épocas del año, así como determinar la calidad del agua mediante el análisis de parámetros In situ y la coordinación con el Laboratorio de Calidad del Agua para el procesamiento de muestras.</t>
    </r>
  </si>
  <si>
    <r>
      <t xml:space="preserve">Durante mayo de 2026, el </t>
    </r>
    <r>
      <rPr>
        <b/>
        <sz val="11"/>
        <color theme="1"/>
        <rFont val="Arial"/>
        <family val="2"/>
      </rPr>
      <t>Proyecto de Reforestación</t>
    </r>
    <r>
      <rPr>
        <sz val="11"/>
        <color theme="1"/>
        <rFont val="Arial"/>
        <family val="2"/>
      </rPr>
      <t xml:space="preserve">, se consolidó la base de alianzas con la firma de un </t>
    </r>
    <r>
      <rPr>
        <b/>
        <sz val="11"/>
        <color theme="1"/>
        <rFont val="Arial"/>
        <family val="2"/>
      </rPr>
      <t>nuevo convenio en Jacaltenango, Huehuetenango, elevando a 62 el total de acuerdos vigentes</t>
    </r>
    <r>
      <rPr>
        <sz val="11"/>
        <color theme="1"/>
        <rFont val="Arial"/>
        <family val="2"/>
      </rPr>
      <t>. A nivel de campo, la</t>
    </r>
    <r>
      <rPr>
        <b/>
        <sz val="11"/>
        <color theme="1"/>
        <rFont val="Arial"/>
        <family val="2"/>
      </rPr>
      <t xml:space="preserve"> fuerza laboral actual es de 207 personas</t>
    </r>
    <r>
      <rPr>
        <sz val="11"/>
        <color theme="1"/>
        <rFont val="Arial"/>
        <family val="2"/>
      </rPr>
      <t xml:space="preserve">, con una participación del </t>
    </r>
    <r>
      <rPr>
        <b/>
        <sz val="11"/>
        <color theme="1"/>
        <rFont val="Arial"/>
        <family val="2"/>
      </rPr>
      <t>42% de mujeres y 58% de hombres</t>
    </r>
    <r>
      <rPr>
        <sz val="11"/>
        <color theme="1"/>
        <rFont val="Arial"/>
        <family val="2"/>
      </rPr>
      <t xml:space="preserve">. Además, se iniciaron las </t>
    </r>
    <r>
      <rPr>
        <b/>
        <sz val="11"/>
        <color theme="1"/>
        <rFont val="Arial"/>
        <family val="2"/>
      </rPr>
      <t xml:space="preserve">jornadas de reforestación en Izabal y Baja Verapaz, logrando el establecimiento de 740 plantas nativas </t>
    </r>
    <r>
      <rPr>
        <sz val="11"/>
        <color theme="1"/>
        <rFont val="Arial"/>
        <family val="2"/>
      </rPr>
      <t>bajo la planificación forestal establecida.</t>
    </r>
  </si>
  <si>
    <r>
      <t xml:space="preserve">Durante el mes de mayo se avanzó en el cumplimiento del resultado del </t>
    </r>
    <r>
      <rPr>
        <b/>
        <sz val="11"/>
        <color theme="1"/>
        <rFont val="Arial"/>
        <family val="2"/>
      </rPr>
      <t>Sistema de Información Ambiental funcionando, con un avance estimado del 70% en el diseño de módulos del SIA y del 60% en la generación de módulos geoespaciales,</t>
    </r>
    <r>
      <rPr>
        <sz val="11"/>
        <color theme="1"/>
        <rFont val="Arial"/>
        <family val="2"/>
      </rPr>
      <t xml:space="preserve"> derivado del lanzamiento oficial del Sistema de Información Ambiental con sus tres módulos iniciales: agua, bosques y residuos y desechos. Asimismo, se fortaleció la institucionalización del sistema con la</t>
    </r>
    <r>
      <rPr>
        <b/>
        <sz val="11"/>
        <color theme="1"/>
        <rFont val="Arial"/>
        <family val="2"/>
      </rPr>
      <t xml:space="preserve"> publicación del Acuerdo Ministerial No. 286-2026</t>
    </r>
    <r>
      <rPr>
        <sz val="11"/>
        <color theme="1"/>
        <rFont val="Arial"/>
        <family val="2"/>
      </rPr>
      <t>, lo cual contribuye al avance de las acciones relacionadas con el establecimiento de variables y funcionamiento del SIA y el Portal de Datos Abiertos. Dio inicio el proceso de acompañamiento para la elaboración de la Estrategia de Interoperabilidad del SIA, lo que representa un avance del 50% en el documento de protocolos para el intercambio de información intra e interinstitucional, orientado a facilitar la integración, estandarización e intercambio de datos ambientales entre dependencias e instituciones.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</si>
</sst>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Q&quot;#,##0;[Red]\-&quot;Q&quot;#,##0"/>
    <numFmt numFmtId="7" formatCode="&quot;Q&quot;#,##0.00;\-&quot;Q&quot;#,##0.00"/>
    <numFmt numFmtId="8" formatCode="&quot;Q&quot;#,##0.00;[Red]\-&quot;Q&quot;#,##0.00"/>
    <numFmt numFmtId="44" formatCode="_-&quot;Q&quot;* #,##0.00_-;\-&quot;Q&quot;* #,##0.00_-;_-&quot;Q&quot;* &quot;-&quot;??_-;_-@_-"/>
    <numFmt numFmtId="43" formatCode="_-* #,##0.00_-;\-* #,##0.00_-;_-* &quot;-&quot;??_-;_-@_-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2"/>
      <color theme="1"/>
      <name val="Arial"/>
      <family val="2"/>
    </font>
    <font>
      <b/>
      <sz val="20"/>
      <color rgb="FF002060"/>
      <name val="Arial"/>
      <family val="2"/>
    </font>
    <font>
      <b/>
      <sz val="12"/>
      <color theme="0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8"/>
      <color rgb="FF0070C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1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b/>
      <sz val="12"/>
      <color rgb="FF001D35"/>
      <name val="Arial"/>
      <family val="2"/>
    </font>
    <font>
      <sz val="12"/>
      <color theme="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4"/>
      <color theme="0"/>
      <name val="Arial"/>
      <family val="2"/>
    </font>
    <font>
      <b/>
      <sz val="11"/>
      <color theme="1"/>
      <name val="Arial"/>
      <family val="2"/>
    </font>
    <font>
      <b/>
      <sz val="14"/>
      <color theme="0" tint="-4.9989318521683403E-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10B4B"/>
        <bgColor indexed="64"/>
      </patternFill>
    </fill>
    <fill>
      <patternFill patternType="solid">
        <fgColor rgb="FF00204B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-0.49998474074526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22">
    <xf numFmtId="0" fontId="0" fillId="0" borderId="0" xfId="0"/>
    <xf numFmtId="0" fontId="0" fillId="4" borderId="0" xfId="0" applyFill="1"/>
    <xf numFmtId="0" fontId="2" fillId="4" borderId="0" xfId="0" applyFont="1" applyFill="1"/>
    <xf numFmtId="0" fontId="2" fillId="4" borderId="0" xfId="0" applyFont="1" applyFill="1" applyAlignment="1">
      <alignment horizontal="left" vertical="center" wrapText="1"/>
    </xf>
    <xf numFmtId="0" fontId="1" fillId="4" borderId="0" xfId="0" applyFont="1" applyFill="1"/>
    <xf numFmtId="0" fontId="4" fillId="4" borderId="0" xfId="0" applyFont="1" applyFill="1"/>
    <xf numFmtId="0" fontId="3" fillId="4" borderId="0" xfId="0" applyFont="1" applyFill="1" applyAlignment="1">
      <alignment horizontal="center" vertical="top" wrapText="1"/>
    </xf>
    <xf numFmtId="6" fontId="2" fillId="4" borderId="0" xfId="0" applyNumberFormat="1" applyFont="1" applyFill="1" applyAlignment="1">
      <alignment horizontal="center" vertical="center"/>
    </xf>
    <xf numFmtId="7" fontId="0" fillId="4" borderId="0" xfId="0" applyNumberFormat="1" applyFill="1"/>
    <xf numFmtId="0" fontId="10" fillId="4" borderId="0" xfId="0" applyFont="1" applyFill="1"/>
    <xf numFmtId="0" fontId="11" fillId="4" borderId="0" xfId="0" applyFont="1" applyFill="1"/>
    <xf numFmtId="0" fontId="12" fillId="0" borderId="9" xfId="0" applyFont="1" applyBorder="1" applyAlignment="1">
      <alignment horizontal="left" vertical="center" wrapText="1"/>
    </xf>
    <xf numFmtId="0" fontId="12" fillId="0" borderId="4" xfId="0" applyFont="1" applyBorder="1" applyAlignment="1">
      <alignment vertical="center" wrapText="1"/>
    </xf>
    <xf numFmtId="2" fontId="0" fillId="4" borderId="0" xfId="0" applyNumberFormat="1" applyFill="1"/>
    <xf numFmtId="0" fontId="12" fillId="0" borderId="9" xfId="0" applyFont="1" applyBorder="1" applyAlignment="1">
      <alignment vertical="center" wrapText="1"/>
    </xf>
    <xf numFmtId="0" fontId="0" fillId="4" borderId="0" xfId="0" applyFill="1" applyAlignment="1">
      <alignment wrapText="1"/>
    </xf>
    <xf numFmtId="7" fontId="15" fillId="4" borderId="1" xfId="1" applyNumberFormat="1" applyFont="1" applyFill="1" applyBorder="1" applyAlignment="1">
      <alignment horizontal="center" vertical="center"/>
    </xf>
    <xf numFmtId="10" fontId="15" fillId="0" borderId="5" xfId="0" applyNumberFormat="1" applyFont="1" applyBorder="1" applyAlignment="1">
      <alignment horizontal="center" vertical="center"/>
    </xf>
    <xf numFmtId="0" fontId="12" fillId="0" borderId="4" xfId="0" applyFont="1" applyBorder="1" applyAlignment="1">
      <alignment horizontal="left" vertical="center" wrapText="1"/>
    </xf>
    <xf numFmtId="0" fontId="11" fillId="4" borderId="0" xfId="0" applyFont="1" applyFill="1" applyAlignment="1">
      <alignment vertical="center"/>
    </xf>
    <xf numFmtId="0" fontId="12" fillId="4" borderId="1" xfId="0" applyFont="1" applyFill="1" applyBorder="1" applyAlignment="1">
      <alignment horizontal="left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4" fontId="16" fillId="4" borderId="0" xfId="0" applyNumberFormat="1" applyFont="1" applyFill="1" applyAlignment="1">
      <alignment horizontal="right" vertical="center"/>
    </xf>
    <xf numFmtId="0" fontId="12" fillId="4" borderId="0" xfId="0" applyFont="1" applyFill="1" applyAlignment="1">
      <alignment horizontal="left" vertical="center" wrapText="1"/>
    </xf>
    <xf numFmtId="0" fontId="12" fillId="4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10" fontId="15" fillId="0" borderId="8" xfId="0" applyNumberFormat="1" applyFont="1" applyBorder="1" applyAlignment="1">
      <alignment horizontal="center" vertical="center"/>
    </xf>
    <xf numFmtId="0" fontId="14" fillId="4" borderId="1" xfId="0" applyFont="1" applyFill="1" applyBorder="1" applyAlignment="1">
      <alignment vertical="center" wrapText="1"/>
    </xf>
    <xf numFmtId="44" fontId="16" fillId="7" borderId="1" xfId="2" applyFont="1" applyFill="1" applyBorder="1" applyAlignment="1">
      <alignment horizontal="right" vertical="center"/>
    </xf>
    <xf numFmtId="44" fontId="15" fillId="7" borderId="1" xfId="2" applyFont="1" applyFill="1" applyBorder="1" applyAlignment="1">
      <alignment vertical="center"/>
    </xf>
    <xf numFmtId="44" fontId="15" fillId="7" borderId="1" xfId="2" applyFont="1" applyFill="1" applyBorder="1" applyAlignment="1">
      <alignment horizontal="right" vertical="center"/>
    </xf>
    <xf numFmtId="44" fontId="14" fillId="4" borderId="1" xfId="2" applyFont="1" applyFill="1" applyBorder="1" applyAlignment="1">
      <alignment horizontal="center" vertical="center"/>
    </xf>
    <xf numFmtId="44" fontId="14" fillId="0" borderId="1" xfId="2" applyFont="1" applyFill="1" applyBorder="1" applyAlignment="1">
      <alignment horizontal="center" vertical="center"/>
    </xf>
    <xf numFmtId="44" fontId="14" fillId="4" borderId="1" xfId="2" applyFont="1" applyFill="1" applyBorder="1" applyAlignment="1">
      <alignment vertical="center" wrapText="1"/>
    </xf>
    <xf numFmtId="44" fontId="14" fillId="4" borderId="1" xfId="0" applyNumberFormat="1" applyFont="1" applyFill="1" applyBorder="1" applyAlignment="1">
      <alignment vertical="center" wrapText="1"/>
    </xf>
    <xf numFmtId="0" fontId="20" fillId="4" borderId="0" xfId="0" applyFont="1" applyFill="1" applyAlignment="1">
      <alignment vertical="center" wrapText="1"/>
    </xf>
    <xf numFmtId="0" fontId="14" fillId="0" borderId="1" xfId="2" applyNumberFormat="1" applyFont="1" applyFill="1" applyBorder="1" applyAlignment="1">
      <alignment horizontal="center" vertical="center"/>
    </xf>
    <xf numFmtId="3" fontId="14" fillId="4" borderId="1" xfId="2" applyNumberFormat="1" applyFont="1" applyFill="1" applyBorder="1" applyAlignment="1">
      <alignment horizontal="center" vertical="center"/>
    </xf>
    <xf numFmtId="7" fontId="15" fillId="4" borderId="15" xfId="1" applyNumberFormat="1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10" fontId="15" fillId="0" borderId="34" xfId="0" applyNumberFormat="1" applyFont="1" applyBorder="1" applyAlignment="1">
      <alignment horizontal="center" vertical="center"/>
    </xf>
    <xf numFmtId="7" fontId="8" fillId="4" borderId="33" xfId="0" applyNumberFormat="1" applyFont="1" applyFill="1" applyBorder="1" applyAlignment="1">
      <alignment horizontal="center" vertical="center"/>
    </xf>
    <xf numFmtId="0" fontId="22" fillId="5" borderId="6" xfId="0" applyFont="1" applyFill="1" applyBorder="1" applyAlignment="1">
      <alignment horizontal="center" vertical="center"/>
    </xf>
    <xf numFmtId="0" fontId="22" fillId="5" borderId="3" xfId="0" applyFont="1" applyFill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5" fillId="7" borderId="15" xfId="0" applyFont="1" applyFill="1" applyBorder="1" applyAlignment="1">
      <alignment horizontal="center" vertical="center" wrapText="1"/>
    </xf>
    <xf numFmtId="0" fontId="15" fillId="7" borderId="20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22" fillId="8" borderId="17" xfId="0" applyFont="1" applyFill="1" applyBorder="1" applyAlignment="1">
      <alignment horizontal="center" vertical="center" wrapText="1"/>
    </xf>
    <xf numFmtId="0" fontId="22" fillId="8" borderId="12" xfId="0" applyFont="1" applyFill="1" applyBorder="1" applyAlignment="1">
      <alignment horizontal="center" vertical="center" wrapText="1"/>
    </xf>
    <xf numFmtId="0" fontId="17" fillId="7" borderId="15" xfId="0" applyFont="1" applyFill="1" applyBorder="1" applyAlignment="1">
      <alignment horizontal="center" vertical="center" wrapText="1"/>
    </xf>
    <xf numFmtId="0" fontId="17" fillId="7" borderId="20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44" fontId="15" fillId="3" borderId="1" xfId="2" applyFont="1" applyFill="1" applyBorder="1" applyAlignment="1">
      <alignment horizontal="center" vertical="center"/>
    </xf>
    <xf numFmtId="10" fontId="15" fillId="3" borderId="1" xfId="3" applyNumberFormat="1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22" fillId="5" borderId="2" xfId="0" applyFont="1" applyFill="1" applyBorder="1" applyAlignment="1">
      <alignment horizontal="center" vertical="center"/>
    </xf>
    <xf numFmtId="0" fontId="22" fillId="5" borderId="6" xfId="0" applyFont="1" applyFill="1" applyBorder="1" applyAlignment="1">
      <alignment horizontal="center" vertical="center"/>
    </xf>
    <xf numFmtId="0" fontId="24" fillId="6" borderId="2" xfId="0" applyFont="1" applyFill="1" applyBorder="1" applyAlignment="1">
      <alignment horizontal="center" vertical="center"/>
    </xf>
    <xf numFmtId="0" fontId="24" fillId="6" borderId="3" xfId="0" applyFont="1" applyFill="1" applyBorder="1" applyAlignment="1">
      <alignment horizontal="center" vertical="center"/>
    </xf>
    <xf numFmtId="0" fontId="24" fillId="6" borderId="10" xfId="0" applyFont="1" applyFill="1" applyBorder="1" applyAlignment="1">
      <alignment horizontal="center" vertical="center"/>
    </xf>
    <xf numFmtId="0" fontId="24" fillId="6" borderId="11" xfId="0" applyFont="1" applyFill="1" applyBorder="1" applyAlignment="1">
      <alignment horizontal="center" vertical="center"/>
    </xf>
    <xf numFmtId="0" fontId="24" fillId="6" borderId="2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/>
    </xf>
    <xf numFmtId="17" fontId="9" fillId="4" borderId="0" xfId="0" applyNumberFormat="1" applyFont="1" applyFill="1" applyAlignment="1">
      <alignment horizontal="center"/>
    </xf>
    <xf numFmtId="0" fontId="9" fillId="4" borderId="0" xfId="0" applyFont="1" applyFill="1" applyAlignment="1">
      <alignment horizontal="center"/>
    </xf>
    <xf numFmtId="0" fontId="24" fillId="6" borderId="1" xfId="0" applyFont="1" applyFill="1" applyBorder="1" applyAlignment="1">
      <alignment horizontal="center" vertical="center" wrapText="1"/>
    </xf>
    <xf numFmtId="0" fontId="24" fillId="6" borderId="3" xfId="0" applyFont="1" applyFill="1" applyBorder="1" applyAlignment="1">
      <alignment horizontal="center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2" fontId="14" fillId="3" borderId="1" xfId="3" applyNumberFormat="1" applyFont="1" applyFill="1" applyBorder="1" applyAlignment="1">
      <alignment horizontal="center" vertical="center"/>
    </xf>
    <xf numFmtId="44" fontId="14" fillId="3" borderId="15" xfId="2" applyFont="1" applyFill="1" applyBorder="1" applyAlignment="1">
      <alignment horizontal="center" vertical="center"/>
    </xf>
    <xf numFmtId="44" fontId="14" fillId="3" borderId="20" xfId="2" applyFont="1" applyFill="1" applyBorder="1" applyAlignment="1">
      <alignment horizontal="center" vertical="center"/>
    </xf>
    <xf numFmtId="44" fontId="14" fillId="3" borderId="1" xfId="2" applyFont="1" applyFill="1" applyBorder="1" applyAlignment="1">
      <alignment horizontal="center" vertical="center"/>
    </xf>
    <xf numFmtId="8" fontId="2" fillId="4" borderId="0" xfId="0" applyNumberFormat="1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2" fillId="2" borderId="10" xfId="0" applyFont="1" applyFill="1" applyBorder="1" applyAlignment="1">
      <alignment horizontal="center" vertical="center" wrapText="1"/>
    </xf>
    <xf numFmtId="0" fontId="22" fillId="2" borderId="28" xfId="0" applyFont="1" applyFill="1" applyBorder="1" applyAlignment="1">
      <alignment horizontal="center" vertical="center" wrapText="1"/>
    </xf>
    <xf numFmtId="0" fontId="22" fillId="2" borderId="29" xfId="0" applyFont="1" applyFill="1" applyBorder="1" applyAlignment="1">
      <alignment horizontal="center" vertical="center" wrapText="1"/>
    </xf>
    <xf numFmtId="0" fontId="22" fillId="2" borderId="30" xfId="0" applyFont="1" applyFill="1" applyBorder="1" applyAlignment="1">
      <alignment horizontal="center" vertical="center" wrapText="1"/>
    </xf>
    <xf numFmtId="0" fontId="22" fillId="2" borderId="31" xfId="0" applyFont="1" applyFill="1" applyBorder="1" applyAlignment="1">
      <alignment horizontal="center" vertical="center" wrapText="1"/>
    </xf>
    <xf numFmtId="0" fontId="12" fillId="4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left" vertical="center" wrapText="1"/>
    </xf>
    <xf numFmtId="0" fontId="19" fillId="4" borderId="0" xfId="0" applyFont="1" applyFill="1" applyAlignment="1">
      <alignment horizontal="center" vertical="center" wrapText="1"/>
    </xf>
    <xf numFmtId="0" fontId="12" fillId="4" borderId="16" xfId="0" applyFont="1" applyFill="1" applyBorder="1" applyAlignment="1">
      <alignment horizontal="center" vertical="center" wrapText="1"/>
    </xf>
    <xf numFmtId="0" fontId="12" fillId="4" borderId="13" xfId="0" applyFont="1" applyFill="1" applyBorder="1" applyAlignment="1">
      <alignment horizontal="center" vertical="center" wrapText="1"/>
    </xf>
    <xf numFmtId="0" fontId="12" fillId="0" borderId="16" xfId="0" applyFont="1" applyBorder="1" applyAlignment="1">
      <alignment horizontal="justify" vertical="center" wrapText="1"/>
    </xf>
    <xf numFmtId="0" fontId="12" fillId="0" borderId="26" xfId="0" applyFont="1" applyBorder="1" applyAlignment="1">
      <alignment horizontal="justify" vertical="center" wrapText="1"/>
    </xf>
    <xf numFmtId="7" fontId="15" fillId="0" borderId="27" xfId="1" applyNumberFormat="1" applyFont="1" applyBorder="1" applyAlignment="1">
      <alignment horizontal="center" vertical="center"/>
    </xf>
    <xf numFmtId="7" fontId="15" fillId="0" borderId="26" xfId="1" applyNumberFormat="1" applyFont="1" applyBorder="1" applyAlignment="1">
      <alignment horizontal="center" vertical="center"/>
    </xf>
    <xf numFmtId="0" fontId="12" fillId="0" borderId="32" xfId="0" applyFont="1" applyBorder="1" applyAlignment="1">
      <alignment horizontal="justify" vertical="center" wrapText="1"/>
    </xf>
    <xf numFmtId="0" fontId="12" fillId="0" borderId="12" xfId="0" applyFont="1" applyBorder="1" applyAlignment="1">
      <alignment horizontal="justify" vertical="center" wrapText="1"/>
    </xf>
    <xf numFmtId="7" fontId="8" fillId="4" borderId="33" xfId="0" applyNumberFormat="1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8" fillId="4" borderId="19" xfId="0" applyFont="1" applyFill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/>
    </xf>
    <xf numFmtId="7" fontId="15" fillId="0" borderId="15" xfId="1" applyNumberFormat="1" applyFont="1" applyBorder="1" applyAlignment="1">
      <alignment horizontal="center" vertical="center"/>
    </xf>
    <xf numFmtId="0" fontId="22" fillId="6" borderId="2" xfId="0" applyFont="1" applyFill="1" applyBorder="1" applyAlignment="1">
      <alignment horizontal="center" vertical="center" wrapText="1"/>
    </xf>
    <xf numFmtId="0" fontId="22" fillId="6" borderId="4" xfId="0" applyFont="1" applyFill="1" applyBorder="1" applyAlignment="1">
      <alignment horizontal="center" vertical="center" wrapText="1"/>
    </xf>
    <xf numFmtId="0" fontId="22" fillId="6" borderId="9" xfId="0" applyFont="1" applyFill="1" applyBorder="1" applyAlignment="1">
      <alignment horizontal="center" vertical="center" wrapText="1"/>
    </xf>
    <xf numFmtId="0" fontId="1" fillId="4" borderId="24" xfId="0" applyFont="1" applyFill="1" applyBorder="1" applyAlignment="1">
      <alignment horizontal="justify" vertical="center" wrapText="1"/>
    </xf>
    <xf numFmtId="0" fontId="1" fillId="4" borderId="13" xfId="0" applyFont="1" applyFill="1" applyBorder="1" applyAlignment="1">
      <alignment horizontal="justify" vertical="center" wrapText="1"/>
    </xf>
    <xf numFmtId="0" fontId="1" fillId="4" borderId="25" xfId="0" applyFont="1" applyFill="1" applyBorder="1" applyAlignment="1">
      <alignment horizontal="justify" vertical="center" wrapText="1"/>
    </xf>
    <xf numFmtId="0" fontId="1" fillId="0" borderId="14" xfId="0" applyFont="1" applyBorder="1" applyAlignment="1">
      <alignment horizontal="justify" vertical="center" wrapText="1"/>
    </xf>
    <xf numFmtId="0" fontId="1" fillId="0" borderId="19" xfId="0" applyFont="1" applyBorder="1" applyAlignment="1">
      <alignment horizontal="justify" vertical="center" wrapText="1"/>
    </xf>
    <xf numFmtId="0" fontId="1" fillId="0" borderId="18" xfId="0" applyFont="1" applyBorder="1" applyAlignment="1">
      <alignment horizontal="justify" vertical="center" wrapText="1"/>
    </xf>
    <xf numFmtId="7" fontId="15" fillId="0" borderId="1" xfId="1" applyNumberFormat="1" applyFont="1" applyBorder="1" applyAlignment="1">
      <alignment horizontal="center" vertical="center"/>
    </xf>
    <xf numFmtId="0" fontId="1" fillId="0" borderId="24" xfId="0" applyFont="1" applyBorder="1" applyAlignment="1">
      <alignment horizontal="justify" vertical="center" wrapText="1"/>
    </xf>
    <xf numFmtId="0" fontId="1" fillId="0" borderId="13" xfId="0" applyFont="1" applyBorder="1" applyAlignment="1">
      <alignment horizontal="justify" vertical="center" wrapText="1"/>
    </xf>
    <xf numFmtId="0" fontId="1" fillId="0" borderId="25" xfId="0" applyFont="1" applyBorder="1" applyAlignment="1">
      <alignment horizontal="justify" vertical="center" wrapText="1"/>
    </xf>
    <xf numFmtId="0" fontId="1" fillId="4" borderId="21" xfId="0" applyFont="1" applyFill="1" applyBorder="1" applyAlignment="1">
      <alignment horizontal="justify" vertical="center" wrapText="1"/>
    </xf>
    <xf numFmtId="0" fontId="1" fillId="4" borderId="22" xfId="0" applyFont="1" applyFill="1" applyBorder="1" applyAlignment="1">
      <alignment horizontal="justify" vertical="center" wrapText="1"/>
    </xf>
    <xf numFmtId="0" fontId="1" fillId="4" borderId="23" xfId="0" applyFont="1" applyFill="1" applyBorder="1" applyAlignment="1">
      <alignment horizontal="justify" vertical="center" wrapText="1"/>
    </xf>
    <xf numFmtId="0" fontId="1" fillId="4" borderId="14" xfId="0" applyFont="1" applyFill="1" applyBorder="1" applyAlignment="1">
      <alignment horizontal="justify" vertical="center" wrapText="1"/>
    </xf>
    <xf numFmtId="0" fontId="1" fillId="4" borderId="19" xfId="0" applyFont="1" applyFill="1" applyBorder="1" applyAlignment="1">
      <alignment horizontal="justify" vertical="center" wrapText="1"/>
    </xf>
    <xf numFmtId="0" fontId="1" fillId="4" borderId="18" xfId="0" applyFont="1" applyFill="1" applyBorder="1" applyAlignment="1">
      <alignment horizontal="justify" vertical="center" wrapText="1"/>
    </xf>
  </cellXfs>
  <cellStyles count="4">
    <cellStyle name="Millares" xfId="1" builtinId="3"/>
    <cellStyle name="Moneda" xfId="2" builtinId="4"/>
    <cellStyle name="Normal" xfId="0" builtinId="0"/>
    <cellStyle name="Porcentaje" xfId="3" builtinId="5"/>
  </cellStyles>
  <dxfs count="0"/>
  <tableStyles count="0" defaultTableStyle="TableStyleMedium2" defaultPivotStyle="PivotStyleLight16"/>
  <colors>
    <mruColors>
      <color rgb="FFFFE07D"/>
      <color rgb="FFFF9966"/>
      <color rgb="FF9C3E47"/>
      <color rgb="FFFFA54B"/>
      <color rgb="FFFFA143"/>
      <color rgb="FFFF9933"/>
      <color rgb="FFB88800"/>
      <color rgb="FFCC9900"/>
      <color rgb="FFAA7138"/>
      <color rgb="FFB075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TABLERO!$E$8:$E$11</c15:sqref>
                  </c15:fullRef>
                </c:ext>
              </c:extLst>
              <c:f>(TABLERO!$E$8,TABLERO!$E$10)</c:f>
              <c:strCache>
                <c:ptCount val="2"/>
                <c:pt idx="0">
                  <c:v>Presupuesto vigente 2026</c:v>
                </c:pt>
                <c:pt idx="1">
                  <c:v>Presupuesto ejecutado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TABLERO!$E$8:$E$11</c15:sqref>
                  </c15:fullRef>
                </c:ext>
              </c:extLst>
              <c:f>(TABLERO!$E$8,TABLERO!$E$10)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F-4DB0-AE52-F8D18B17029D}"/>
            </c:ext>
          </c:extLst>
        </c:ser>
        <c:ser>
          <c:idx val="1"/>
          <c:order val="1"/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0-08FD-4EFE-91FF-8BDD9BB35D5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TABLERO!$E$8:$E$11</c15:sqref>
                  </c15:fullRef>
                </c:ext>
              </c:extLst>
              <c:f>(TABLERO!$E$8,TABLERO!$E$10)</c:f>
              <c:strCache>
                <c:ptCount val="2"/>
                <c:pt idx="0">
                  <c:v>Presupuesto vigente 2026</c:v>
                </c:pt>
                <c:pt idx="1">
                  <c:v>Presupuesto ejecutado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TABLERO!$F$8:$F$11</c15:sqref>
                  </c15:fullRef>
                </c:ext>
              </c:extLst>
              <c:f>(TABLERO!$F$8,TABLERO!$F$10)</c:f>
              <c:numCache>
                <c:formatCode>_("Q"* #,##0.00_);_("Q"* \(#,##0.00\);_("Q"* "-"??_);_(@_)</c:formatCode>
                <c:ptCount val="2"/>
                <c:pt idx="0">
                  <c:v>343943000</c:v>
                </c:pt>
                <c:pt idx="1">
                  <c:v>141587234.93000001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F-4DB0-AE52-F8D18B1702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22"/>
        <c:axId val="1714208303"/>
        <c:axId val="1859773039"/>
      </c:barChart>
      <c:catAx>
        <c:axId val="1714208303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859773039"/>
        <c:crosses val="autoZero"/>
        <c:auto val="1"/>
        <c:lblAlgn val="ctr"/>
        <c:lblOffset val="100"/>
        <c:noMultiLvlLbl val="0"/>
      </c:catAx>
      <c:valAx>
        <c:axId val="185977303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71420830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328082</xdr:colOff>
      <xdr:row>1</xdr:row>
      <xdr:rowOff>74083</xdr:rowOff>
    </xdr:from>
    <xdr:to>
      <xdr:col>1</xdr:col>
      <xdr:colOff>1164166</xdr:colOff>
      <xdr:row>4</xdr:row>
      <xdr:rowOff>149412</xdr:rowOff>
    </xdr:to>
    <xdr:pic>
      <xdr:nvPicPr>
        <xdr:cNvPr id="10" name="Imagen 9" descr="CNC - Comisión Nacional contra la Corrupción (CNC)">
          <a:extLst>
            <a:ext uri="{FF2B5EF4-FFF2-40B4-BE49-F238E27FC236}">
              <a16:creationId xmlns:a16="http://schemas.microsoft.com/office/drawing/2014/main" id="{1BB3B0B5-D8E3-4700-8B51-A40DE77A1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082" y="127000"/>
          <a:ext cx="1206501" cy="10595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31750</xdr:colOff>
      <xdr:row>13</xdr:row>
      <xdr:rowOff>110067</xdr:rowOff>
    </xdr:from>
    <xdr:to>
      <xdr:col>5</xdr:col>
      <xdr:colOff>1629834</xdr:colOff>
      <xdr:row>17</xdr:row>
      <xdr:rowOff>380999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91C6DEA4-DC5F-411B-84C9-E52E85262E7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13</xdr:col>
      <xdr:colOff>1037166</xdr:colOff>
      <xdr:row>1</xdr:row>
      <xdr:rowOff>95249</xdr:rowOff>
    </xdr:from>
    <xdr:to>
      <xdr:col>15</xdr:col>
      <xdr:colOff>88999</xdr:colOff>
      <xdr:row>5</xdr:row>
      <xdr:rowOff>21166</xdr:rowOff>
    </xdr:to>
    <xdr:pic>
      <xdr:nvPicPr>
        <xdr:cNvPr id="11" name="Imagen 10" descr="C:\Users\hbmarroquin\Desktop\MARN\linea gráfica MARN\MARN-2024-2028_AZUL 01.jpg">
          <a:extLst>
            <a:ext uri="{FF2B5EF4-FFF2-40B4-BE49-F238E27FC236}">
              <a16:creationId xmlns:a16="http://schemas.microsoft.com/office/drawing/2014/main" id="{026E18D0-8407-4AE6-8920-C29E7BA25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03999" y="148166"/>
          <a:ext cx="3616274" cy="11324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920749</xdr:colOff>
      <xdr:row>16</xdr:row>
      <xdr:rowOff>74083</xdr:rowOff>
    </xdr:from>
    <xdr:to>
      <xdr:col>11</xdr:col>
      <xdr:colOff>689460</xdr:colOff>
      <xdr:row>18</xdr:row>
      <xdr:rowOff>1395733</xdr:rowOff>
    </xdr:to>
    <xdr:pic>
      <xdr:nvPicPr>
        <xdr:cNvPr id="2" name="Imagen 1" descr="http://ww2.oj.gob.gt/estadisticalaboral/images/mapa_regiones/mapa_por_regiones_3.jpg">
          <a:extLst>
            <a:ext uri="{FF2B5EF4-FFF2-40B4-BE49-F238E27FC236}">
              <a16:creationId xmlns:a16="http://schemas.microsoft.com/office/drawing/2014/main" id="{01475FD1-2D33-4F0F-B114-C76693508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60082" y="5609166"/>
          <a:ext cx="2255795" cy="2274150"/>
        </a:xfrm>
        <a:prstGeom prst="rect">
          <a:avLst/>
        </a:prstGeom>
        <a:noFill/>
        <a:ln>
          <a:solidFill>
            <a:sysClr val="windowText" lastClr="00000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51"/>
  <sheetViews>
    <sheetView tabSelected="1" topLeftCell="A5" zoomScale="70" zoomScaleNormal="70" zoomScaleSheetLayoutView="100" workbookViewId="0">
      <selection activeCell="P19" sqref="P19"/>
    </sheetView>
  </sheetViews>
  <sheetFormatPr baseColWidth="10" defaultColWidth="11.42578125" defaultRowHeight="15" x14ac:dyDescent="0.25"/>
  <cols>
    <col min="1" max="1" width="5.5703125" style="1" customWidth="1"/>
    <col min="2" max="2" width="31.28515625" style="1" customWidth="1"/>
    <col min="3" max="3" width="37.5703125" style="1" customWidth="1"/>
    <col min="4" max="4" width="1.28515625" style="1" customWidth="1"/>
    <col min="5" max="5" width="47" style="1" customWidth="1"/>
    <col min="6" max="6" width="25" style="1" customWidth="1"/>
    <col min="7" max="7" width="2.140625" style="1" customWidth="1"/>
    <col min="8" max="8" width="35.5703125" style="1" customWidth="1"/>
    <col min="9" max="9" width="23.140625" style="1" customWidth="1"/>
    <col min="10" max="10" width="2.42578125" style="1" customWidth="1"/>
    <col min="11" max="11" width="37.28515625" style="1" customWidth="1"/>
    <col min="12" max="12" width="23.42578125" style="1" customWidth="1"/>
    <col min="13" max="13" width="2.85546875" style="1" customWidth="1"/>
    <col min="14" max="14" width="44.85546875" style="1" customWidth="1"/>
    <col min="15" max="15" width="23.42578125" style="1" customWidth="1"/>
    <col min="16" max="18" width="11.42578125" style="1"/>
    <col min="19" max="19" width="13.140625" style="1" bestFit="1" customWidth="1"/>
    <col min="20" max="16384" width="11.42578125" style="1"/>
  </cols>
  <sheetData>
    <row r="1" spans="2:19" ht="4.5" customHeight="1" x14ac:dyDescent="0.25"/>
    <row r="2" spans="2:19" ht="26.25" x14ac:dyDescent="0.4">
      <c r="B2" s="69" t="s">
        <v>0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</row>
    <row r="3" spans="2:19" ht="24" customHeight="1" x14ac:dyDescent="0.35">
      <c r="B3" s="70" t="s">
        <v>61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</row>
    <row r="4" spans="2:19" ht="27" customHeight="1" x14ac:dyDescent="0.35">
      <c r="B4" s="71" t="s">
        <v>1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</row>
    <row r="5" spans="2:19" ht="17.25" customHeight="1" x14ac:dyDescent="0.25">
      <c r="B5" s="5"/>
      <c r="C5" s="2"/>
      <c r="D5" s="2"/>
      <c r="E5" s="2"/>
      <c r="F5" s="2"/>
      <c r="G5" s="2"/>
      <c r="H5" s="2"/>
      <c r="I5" s="2"/>
      <c r="J5" s="4"/>
      <c r="K5" s="4"/>
      <c r="L5" s="4"/>
      <c r="M5" s="4"/>
      <c r="N5" s="4"/>
      <c r="O5" s="6"/>
      <c r="P5"/>
    </row>
    <row r="6" spans="2:19" ht="4.5" customHeight="1" thickBot="1" x14ac:dyDescent="0.3">
      <c r="B6" s="2"/>
      <c r="C6" s="2"/>
      <c r="D6" s="2"/>
      <c r="E6" s="2"/>
      <c r="F6" s="2"/>
      <c r="G6" s="2"/>
      <c r="H6" s="2"/>
      <c r="I6" s="2"/>
      <c r="J6" s="4"/>
      <c r="K6" s="4"/>
      <c r="L6" s="4"/>
      <c r="M6" s="4"/>
      <c r="N6" s="4"/>
      <c r="O6" s="4"/>
    </row>
    <row r="7" spans="2:19" ht="33.75" customHeight="1" x14ac:dyDescent="0.25">
      <c r="B7" s="66" t="s">
        <v>2</v>
      </c>
      <c r="C7" s="67"/>
      <c r="D7" s="9"/>
      <c r="E7" s="64" t="s">
        <v>3</v>
      </c>
      <c r="F7" s="65"/>
      <c r="G7" s="9"/>
      <c r="H7" s="68" t="s">
        <v>4</v>
      </c>
      <c r="I7" s="65"/>
      <c r="J7" s="10"/>
      <c r="K7" s="72" t="s">
        <v>5</v>
      </c>
      <c r="L7" s="72"/>
      <c r="M7" s="10"/>
      <c r="N7" s="68" t="s">
        <v>6</v>
      </c>
      <c r="O7" s="73"/>
    </row>
    <row r="8" spans="2:19" ht="29.25" customHeight="1" x14ac:dyDescent="0.25">
      <c r="B8" s="47" t="s">
        <v>7</v>
      </c>
      <c r="C8" s="54" t="s">
        <v>8</v>
      </c>
      <c r="D8" s="9"/>
      <c r="E8" s="56" t="s">
        <v>59</v>
      </c>
      <c r="F8" s="57">
        <v>343943000</v>
      </c>
      <c r="G8" s="9"/>
      <c r="H8" s="18" t="s">
        <v>9</v>
      </c>
      <c r="I8" s="29">
        <v>70463633.670000002</v>
      </c>
      <c r="J8" s="19"/>
      <c r="K8" s="26" t="s">
        <v>51</v>
      </c>
      <c r="L8" s="33">
        <v>118438264.48</v>
      </c>
      <c r="M8" s="10"/>
      <c r="N8" s="74" t="s">
        <v>10</v>
      </c>
      <c r="O8" s="77">
        <v>156041592</v>
      </c>
      <c r="Q8" s="3"/>
      <c r="R8" s="7"/>
    </row>
    <row r="9" spans="2:19" ht="35.25" customHeight="1" x14ac:dyDescent="0.25">
      <c r="B9" s="48"/>
      <c r="C9" s="55"/>
      <c r="D9" s="9"/>
      <c r="E9" s="56"/>
      <c r="F9" s="57"/>
      <c r="G9" s="9"/>
      <c r="H9" s="18" t="s">
        <v>11</v>
      </c>
      <c r="I9" s="29">
        <v>11936355.640000001</v>
      </c>
      <c r="J9" s="19"/>
      <c r="K9" s="26" t="s">
        <v>52</v>
      </c>
      <c r="L9" s="33">
        <v>1765021.87</v>
      </c>
      <c r="M9" s="10"/>
      <c r="N9" s="75"/>
      <c r="O9" s="78"/>
      <c r="Q9" s="3"/>
      <c r="R9" s="7"/>
    </row>
    <row r="10" spans="2:19" ht="29.25" customHeight="1" x14ac:dyDescent="0.25">
      <c r="B10" s="47" t="s">
        <v>12</v>
      </c>
      <c r="C10" s="54" t="s">
        <v>13</v>
      </c>
      <c r="D10" s="9"/>
      <c r="E10" s="56" t="s">
        <v>14</v>
      </c>
      <c r="F10" s="57">
        <v>141587234.93000001</v>
      </c>
      <c r="G10" s="9"/>
      <c r="H10" s="18" t="s">
        <v>15</v>
      </c>
      <c r="I10" s="29">
        <v>4599708.4400000004</v>
      </c>
      <c r="J10" s="19"/>
      <c r="K10" s="26" t="s">
        <v>53</v>
      </c>
      <c r="L10" s="33">
        <v>7762310.0199999996</v>
      </c>
      <c r="M10" s="10"/>
      <c r="N10" s="74" t="s">
        <v>16</v>
      </c>
      <c r="O10" s="79">
        <v>70463633.670000002</v>
      </c>
      <c r="Q10" s="3"/>
      <c r="R10" s="7"/>
    </row>
    <row r="11" spans="2:19" ht="44.25" customHeight="1" x14ac:dyDescent="0.25">
      <c r="B11" s="48"/>
      <c r="C11" s="55"/>
      <c r="D11" s="9"/>
      <c r="E11" s="56"/>
      <c r="F11" s="57"/>
      <c r="G11" s="9"/>
      <c r="H11" s="18" t="s">
        <v>17</v>
      </c>
      <c r="I11" s="29">
        <v>462485.81</v>
      </c>
      <c r="J11" s="19"/>
      <c r="K11" s="26" t="s">
        <v>54</v>
      </c>
      <c r="L11" s="33">
        <v>2748920.78</v>
      </c>
      <c r="M11" s="10"/>
      <c r="N11" s="75"/>
      <c r="O11" s="79"/>
    </row>
    <row r="12" spans="2:19" ht="29.25" customHeight="1" x14ac:dyDescent="0.25">
      <c r="B12" s="47" t="s">
        <v>18</v>
      </c>
      <c r="C12" s="49" t="s">
        <v>19</v>
      </c>
      <c r="D12" s="9"/>
      <c r="E12" s="56" t="s">
        <v>20</v>
      </c>
      <c r="F12" s="58">
        <f>(F10/F8)</f>
        <v>0.41165901015575257</v>
      </c>
      <c r="G12" s="9"/>
      <c r="H12" s="11" t="s">
        <v>21</v>
      </c>
      <c r="I12" s="29">
        <v>44396830.859999999</v>
      </c>
      <c r="J12" s="19"/>
      <c r="K12" s="26" t="s">
        <v>55</v>
      </c>
      <c r="L12" s="33">
        <v>2431575.7400000002</v>
      </c>
      <c r="M12" s="10"/>
      <c r="N12" s="74" t="s">
        <v>22</v>
      </c>
      <c r="O12" s="76">
        <f>(O10*100)/O8</f>
        <v>45.156956403008245</v>
      </c>
      <c r="R12" s="88"/>
      <c r="S12" s="80"/>
    </row>
    <row r="13" spans="2:19" ht="36.75" customHeight="1" thickBot="1" x14ac:dyDescent="0.3">
      <c r="B13" s="48"/>
      <c r="C13" s="50"/>
      <c r="D13" s="9"/>
      <c r="E13" s="56"/>
      <c r="F13" s="58"/>
      <c r="G13" s="9"/>
      <c r="H13" s="25" t="s">
        <v>62</v>
      </c>
      <c r="I13" s="30">
        <v>6500000</v>
      </c>
      <c r="J13" s="19"/>
      <c r="K13" s="20" t="s">
        <v>56</v>
      </c>
      <c r="L13" s="32">
        <v>5042682.3</v>
      </c>
      <c r="M13" s="10"/>
      <c r="N13" s="75"/>
      <c r="O13" s="76"/>
      <c r="R13" s="88"/>
      <c r="S13" s="80"/>
    </row>
    <row r="14" spans="2:19" ht="29.25" customHeight="1" thickBot="1" x14ac:dyDescent="0.3">
      <c r="B14" s="47" t="s">
        <v>25</v>
      </c>
      <c r="C14" s="49" t="s">
        <v>26</v>
      </c>
      <c r="D14" s="9"/>
      <c r="E14" s="51"/>
      <c r="F14" s="51"/>
      <c r="G14" s="9"/>
      <c r="H14" s="25" t="s">
        <v>23</v>
      </c>
      <c r="I14" s="30">
        <v>3228220.51</v>
      </c>
      <c r="J14" s="19"/>
      <c r="K14" s="25" t="s">
        <v>57</v>
      </c>
      <c r="L14" s="34">
        <v>2104717.12</v>
      </c>
      <c r="M14" s="10"/>
      <c r="N14" s="18" t="s">
        <v>28</v>
      </c>
      <c r="O14" s="41">
        <v>411</v>
      </c>
      <c r="P14" s="89"/>
      <c r="R14" s="88"/>
      <c r="S14" s="80"/>
    </row>
    <row r="15" spans="2:19" ht="42.75" customHeight="1" thickBot="1" x14ac:dyDescent="0.3">
      <c r="B15" s="48"/>
      <c r="C15" s="50"/>
      <c r="D15" s="9"/>
      <c r="E15" s="51"/>
      <c r="F15" s="51"/>
      <c r="G15" s="9"/>
      <c r="H15" s="52" t="s">
        <v>27</v>
      </c>
      <c r="I15" s="53"/>
      <c r="J15" s="19"/>
      <c r="K15" s="25" t="s">
        <v>58</v>
      </c>
      <c r="L15" s="34">
        <v>1293742.6200000001</v>
      </c>
      <c r="M15" s="10"/>
      <c r="N15" s="18" t="s">
        <v>30</v>
      </c>
      <c r="O15" s="42">
        <v>177</v>
      </c>
      <c r="P15" s="89"/>
      <c r="R15" s="88"/>
      <c r="S15" s="81"/>
    </row>
    <row r="16" spans="2:19" ht="23.25" customHeight="1" thickBot="1" x14ac:dyDescent="0.3">
      <c r="B16" s="51" t="s">
        <v>31</v>
      </c>
      <c r="C16" s="59" t="s">
        <v>32</v>
      </c>
      <c r="D16" s="9"/>
      <c r="E16" s="51"/>
      <c r="F16" s="51"/>
      <c r="G16" s="9"/>
      <c r="H16" s="26" t="s">
        <v>29</v>
      </c>
      <c r="I16" s="29">
        <v>10030645.130000001</v>
      </c>
      <c r="J16" s="19"/>
      <c r="K16" s="25" t="s">
        <v>24</v>
      </c>
      <c r="L16" s="35">
        <f>SUM(L8:L15)</f>
        <v>141587234.93000001</v>
      </c>
      <c r="M16" s="10"/>
      <c r="N16" s="12" t="s">
        <v>34</v>
      </c>
      <c r="O16" s="42">
        <v>789</v>
      </c>
      <c r="P16" s="89"/>
    </row>
    <row r="17" spans="2:16" ht="42" customHeight="1" x14ac:dyDescent="0.25">
      <c r="B17" s="51"/>
      <c r="C17" s="59"/>
      <c r="D17" s="9"/>
      <c r="E17" s="51"/>
      <c r="F17" s="51"/>
      <c r="G17" s="9"/>
      <c r="H17" s="20" t="s">
        <v>33</v>
      </c>
      <c r="I17" s="31">
        <v>131556589.8</v>
      </c>
      <c r="J17" s="19"/>
      <c r="K17" s="90"/>
      <c r="L17" s="90"/>
      <c r="M17" s="10"/>
      <c r="N17" s="14" t="s">
        <v>35</v>
      </c>
      <c r="O17" s="37">
        <v>0</v>
      </c>
      <c r="P17" s="36"/>
    </row>
    <row r="18" spans="2:16" ht="33" customHeight="1" x14ac:dyDescent="0.25">
      <c r="B18" s="61"/>
      <c r="C18" s="60"/>
      <c r="D18" s="9"/>
      <c r="E18" s="51"/>
      <c r="F18" s="51"/>
      <c r="G18" s="9"/>
      <c r="H18" s="24"/>
      <c r="I18" s="23"/>
      <c r="J18" s="19"/>
      <c r="K18" s="87"/>
      <c r="L18" s="87"/>
      <c r="M18" s="10"/>
      <c r="N18" s="28" t="s">
        <v>36</v>
      </c>
      <c r="O18" s="38">
        <f>SUM(O14:O17)</f>
        <v>1377</v>
      </c>
    </row>
    <row r="19" spans="2:16" ht="114.75" customHeight="1" thickBot="1" x14ac:dyDescent="0.3">
      <c r="B19" s="61"/>
      <c r="C19" s="60"/>
      <c r="D19" s="9"/>
      <c r="E19" s="9"/>
      <c r="F19" s="9"/>
      <c r="G19" s="9"/>
      <c r="I19" s="23"/>
      <c r="J19" s="19"/>
      <c r="K19" s="91"/>
      <c r="L19" s="91"/>
      <c r="M19" s="10"/>
      <c r="N19" s="87"/>
      <c r="O19" s="87"/>
    </row>
    <row r="20" spans="2:16" ht="35.25" customHeight="1" thickBot="1" x14ac:dyDescent="0.3">
      <c r="B20" s="9"/>
      <c r="C20" s="9"/>
      <c r="D20" s="62" t="s">
        <v>37</v>
      </c>
      <c r="E20" s="63"/>
      <c r="F20" s="63" t="s">
        <v>38</v>
      </c>
      <c r="G20" s="63"/>
      <c r="H20" s="45" t="s">
        <v>39</v>
      </c>
      <c r="I20" s="46" t="s">
        <v>40</v>
      </c>
      <c r="J20" s="10"/>
      <c r="K20" s="82" t="s">
        <v>60</v>
      </c>
      <c r="L20" s="83"/>
      <c r="M20" s="84"/>
      <c r="N20" s="85"/>
      <c r="O20" s="86"/>
    </row>
    <row r="21" spans="2:16" ht="93" customHeight="1" thickBot="1" x14ac:dyDescent="0.3">
      <c r="B21" s="103" t="s">
        <v>41</v>
      </c>
      <c r="C21" s="21" t="s">
        <v>42</v>
      </c>
      <c r="D21" s="96" t="s">
        <v>43</v>
      </c>
      <c r="E21" s="97"/>
      <c r="F21" s="112">
        <v>99603435</v>
      </c>
      <c r="G21" s="112"/>
      <c r="H21" s="16">
        <v>33720107.240000002</v>
      </c>
      <c r="I21" s="17">
        <f>+H21/F21</f>
        <v>0.33854361789831849</v>
      </c>
      <c r="J21" s="10"/>
      <c r="K21" s="116" t="s">
        <v>67</v>
      </c>
      <c r="L21" s="117"/>
      <c r="M21" s="117"/>
      <c r="N21" s="117"/>
      <c r="O21" s="118"/>
    </row>
    <row r="22" spans="2:16" ht="128.25" customHeight="1" thickBot="1" x14ac:dyDescent="0.3">
      <c r="B22" s="104"/>
      <c r="C22" s="22" t="s">
        <v>44</v>
      </c>
      <c r="D22" s="96" t="s">
        <v>63</v>
      </c>
      <c r="E22" s="97"/>
      <c r="F22" s="112">
        <v>206329858</v>
      </c>
      <c r="G22" s="112"/>
      <c r="H22" s="16">
        <v>99853186.430000007</v>
      </c>
      <c r="I22" s="17">
        <f t="shared" ref="I22:I25" si="0">+H22/F22</f>
        <v>0.48394928101002233</v>
      </c>
      <c r="J22" s="10"/>
      <c r="K22" s="119" t="s">
        <v>68</v>
      </c>
      <c r="L22" s="120"/>
      <c r="M22" s="120"/>
      <c r="N22" s="120"/>
      <c r="O22" s="121"/>
    </row>
    <row r="23" spans="2:16" ht="124.5" customHeight="1" thickBot="1" x14ac:dyDescent="0.3">
      <c r="B23" s="104"/>
      <c r="C23" s="22" t="s">
        <v>45</v>
      </c>
      <c r="D23" s="92" t="s">
        <v>49</v>
      </c>
      <c r="E23" s="93"/>
      <c r="F23" s="94">
        <v>25867143</v>
      </c>
      <c r="G23" s="95"/>
      <c r="H23" s="39">
        <v>6409895.6399999997</v>
      </c>
      <c r="I23" s="27">
        <f t="shared" si="0"/>
        <v>0.24780068057767338</v>
      </c>
      <c r="J23" s="10"/>
      <c r="K23" s="113" t="s">
        <v>65</v>
      </c>
      <c r="L23" s="114"/>
      <c r="M23" s="114"/>
      <c r="N23" s="114"/>
      <c r="O23" s="115"/>
    </row>
    <row r="24" spans="2:16" ht="135.75" customHeight="1" thickBot="1" x14ac:dyDescent="0.3">
      <c r="B24" s="104"/>
      <c r="C24" s="22" t="s">
        <v>46</v>
      </c>
      <c r="D24" s="92" t="s">
        <v>50</v>
      </c>
      <c r="E24" s="93"/>
      <c r="F24" s="94">
        <v>10827564</v>
      </c>
      <c r="G24" s="95"/>
      <c r="H24" s="39">
        <v>1071623.8500000001</v>
      </c>
      <c r="I24" s="27">
        <f t="shared" si="0"/>
        <v>9.8971832445414326E-2</v>
      </c>
      <c r="J24" s="10"/>
      <c r="K24" s="109" t="s">
        <v>64</v>
      </c>
      <c r="L24" s="110"/>
      <c r="M24" s="110"/>
      <c r="N24" s="110"/>
      <c r="O24" s="111"/>
    </row>
    <row r="25" spans="2:16" ht="87" customHeight="1" thickBot="1" x14ac:dyDescent="0.3">
      <c r="B25" s="105"/>
      <c r="C25" s="40" t="s">
        <v>47</v>
      </c>
      <c r="D25" s="92" t="s">
        <v>48</v>
      </c>
      <c r="E25" s="92"/>
      <c r="F25" s="102">
        <v>1315000</v>
      </c>
      <c r="G25" s="102"/>
      <c r="H25" s="39">
        <v>532421.77</v>
      </c>
      <c r="I25" s="27">
        <f t="shared" si="0"/>
        <v>0.4048834752851711</v>
      </c>
      <c r="J25" s="10"/>
      <c r="K25" s="106" t="s">
        <v>66</v>
      </c>
      <c r="L25" s="107"/>
      <c r="M25" s="107"/>
      <c r="N25" s="107"/>
      <c r="O25" s="108"/>
    </row>
    <row r="26" spans="2:16" s="4" customFormat="1" ht="22.5" customHeight="1" thickBot="1" x14ac:dyDescent="0.3">
      <c r="B26" s="99" t="s">
        <v>24</v>
      </c>
      <c r="C26" s="100"/>
      <c r="D26" s="100"/>
      <c r="E26" s="101"/>
      <c r="F26" s="98">
        <f>SUM(F21:G25)</f>
        <v>343943000</v>
      </c>
      <c r="G26" s="98"/>
      <c r="H26" s="44">
        <f>SUM(H21:H25)</f>
        <v>141587234.93000001</v>
      </c>
      <c r="I26" s="43">
        <f>+H26/F26</f>
        <v>0.41165901015575257</v>
      </c>
      <c r="K26" s="1"/>
      <c r="L26" s="1"/>
      <c r="M26" s="1"/>
      <c r="N26" s="1"/>
      <c r="O26" s="1"/>
    </row>
    <row r="27" spans="2:16" x14ac:dyDescent="0.25">
      <c r="H27" s="8"/>
      <c r="K27" s="13"/>
    </row>
    <row r="28" spans="2:16" x14ac:dyDescent="0.25">
      <c r="H28" s="8"/>
    </row>
    <row r="31" spans="2:16" x14ac:dyDescent="0.25">
      <c r="E31" s="15"/>
    </row>
    <row r="32" spans="2:16" x14ac:dyDescent="0.25">
      <c r="F32" s="15"/>
    </row>
    <row r="51" spans="5:5" x14ac:dyDescent="0.25">
      <c r="E51"/>
    </row>
  </sheetData>
  <mergeCells count="60">
    <mergeCell ref="K25:O25"/>
    <mergeCell ref="K24:O24"/>
    <mergeCell ref="D21:E21"/>
    <mergeCell ref="F22:G22"/>
    <mergeCell ref="F21:G21"/>
    <mergeCell ref="F23:G23"/>
    <mergeCell ref="K23:O23"/>
    <mergeCell ref="K21:O21"/>
    <mergeCell ref="K22:O22"/>
    <mergeCell ref="F26:G26"/>
    <mergeCell ref="B26:E26"/>
    <mergeCell ref="D25:E25"/>
    <mergeCell ref="F25:G25"/>
    <mergeCell ref="B21:B25"/>
    <mergeCell ref="F20:G20"/>
    <mergeCell ref="D24:E24"/>
    <mergeCell ref="F24:G24"/>
    <mergeCell ref="D23:E23"/>
    <mergeCell ref="D22:E22"/>
    <mergeCell ref="S12:S15"/>
    <mergeCell ref="K20:O20"/>
    <mergeCell ref="N19:O19"/>
    <mergeCell ref="R12:R15"/>
    <mergeCell ref="P14:P16"/>
    <mergeCell ref="K17:L19"/>
    <mergeCell ref="N8:N9"/>
    <mergeCell ref="N10:N11"/>
    <mergeCell ref="N12:N13"/>
    <mergeCell ref="O12:O13"/>
    <mergeCell ref="O8:O9"/>
    <mergeCell ref="O10:O11"/>
    <mergeCell ref="E7:F7"/>
    <mergeCell ref="B7:C7"/>
    <mergeCell ref="H7:I7"/>
    <mergeCell ref="B2:O2"/>
    <mergeCell ref="B3:O3"/>
    <mergeCell ref="B4:O4"/>
    <mergeCell ref="K7:L7"/>
    <mergeCell ref="N7:O7"/>
    <mergeCell ref="B16:B17"/>
    <mergeCell ref="C16:C17"/>
    <mergeCell ref="C18:C19"/>
    <mergeCell ref="B18:B19"/>
    <mergeCell ref="D20:E20"/>
    <mergeCell ref="B14:B15"/>
    <mergeCell ref="C14:C15"/>
    <mergeCell ref="E14:F18"/>
    <mergeCell ref="H15:I15"/>
    <mergeCell ref="B8:B9"/>
    <mergeCell ref="C8:C9"/>
    <mergeCell ref="E8:E9"/>
    <mergeCell ref="F8:F9"/>
    <mergeCell ref="B10:B11"/>
    <mergeCell ref="C10:C11"/>
    <mergeCell ref="E10:E11"/>
    <mergeCell ref="F10:F11"/>
    <mergeCell ref="B12:B13"/>
    <mergeCell ref="C12:C13"/>
    <mergeCell ref="E12:E13"/>
    <mergeCell ref="F12:F13"/>
  </mergeCells>
  <printOptions horizontalCentered="1" verticalCentered="1"/>
  <pageMargins left="0" right="0" top="0" bottom="0" header="0.31496062992125984" footer="0.31496062992125984"/>
  <pageSetup paperSize="5" scale="50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39D96561CF3FA49BA629FB29367CEAB" ma:contentTypeVersion="13" ma:contentTypeDescription="Crear nuevo documento." ma:contentTypeScope="" ma:versionID="606f3e7cb7d8008fc89ea2fbbbc52b3a">
  <xsd:schema xmlns:xsd="http://www.w3.org/2001/XMLSchema" xmlns:xs="http://www.w3.org/2001/XMLSchema" xmlns:p="http://schemas.microsoft.com/office/2006/metadata/properties" xmlns:ns3="efcf9931-6988-4c26-989d-90fd7d9d6177" xmlns:ns4="2de3127d-b50e-4c29-b846-9213acea4d89" targetNamespace="http://schemas.microsoft.com/office/2006/metadata/properties" ma:root="true" ma:fieldsID="23e20251a5979eb42f84e23b61b1232f" ns3:_="" ns4:_="">
    <xsd:import namespace="efcf9931-6988-4c26-989d-90fd7d9d6177"/>
    <xsd:import namespace="2de3127d-b50e-4c29-b846-9213acea4d8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cf9931-6988-4c26-989d-90fd7d9d617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e3127d-b50e-4c29-b846-9213acea4d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de3127d-b50e-4c29-b846-9213acea4d89" xsi:nil="true"/>
  </documentManagement>
</p:properties>
</file>

<file path=customXml/itemProps1.xml><?xml version="1.0" encoding="utf-8"?>
<ds:datastoreItem xmlns:ds="http://schemas.openxmlformats.org/officeDocument/2006/customXml" ds:itemID="{4B3C6549-093B-4DA1-B224-3FF708F694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fcf9931-6988-4c26-989d-90fd7d9d6177"/>
    <ds:schemaRef ds:uri="2de3127d-b50e-4c29-b846-9213acea4d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62E4126-94EB-49B8-9E9C-4ECBDAE463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2B19548-EF62-4441-AC26-B10FF5F55CB8}">
  <ds:schemaRefs>
    <ds:schemaRef ds:uri="http://purl.org/dc/dcmitype/"/>
    <ds:schemaRef ds:uri="2de3127d-b50e-4c29-b846-9213acea4d89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terms/"/>
    <ds:schemaRef ds:uri="http://www.w3.org/XML/1998/namespace"/>
    <ds:schemaRef ds:uri="http://schemas.microsoft.com/office/infopath/2007/PartnerControls"/>
    <ds:schemaRef ds:uri="efcf9931-6988-4c26-989d-90fd7d9d6177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TABLERO</vt:lpstr>
      <vt:lpstr>TABLERO!Área_de_impresión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CPCC</dc:creator>
  <cp:keywords/>
  <dc:description/>
  <cp:lastModifiedBy>Hilda Beatriz Marroquin Suarez de Mendoza</cp:lastModifiedBy>
  <cp:revision/>
  <dcterms:created xsi:type="dcterms:W3CDTF">2023-02-11T22:01:01Z</dcterms:created>
  <dcterms:modified xsi:type="dcterms:W3CDTF">2026-08-18T14:37:05Z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0x010100A39D96561CF3FA49BA629FB29367CEAB</vt:lpwstr>
  </property>
</Properties>
</file>